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140" yWindow="-225" windowWidth="9990" windowHeight="8910" activeTab="6"/>
  </bookViews>
  <sheets>
    <sheet name="Меню обедов" sheetId="15" r:id="rId1"/>
    <sheet name="соотношение ЭЦ" sheetId="4" r:id="rId2"/>
    <sheet name="Себестоимость блюд" sheetId="17" r:id="rId3"/>
    <sheet name="Себестоимость рациона" sheetId="5" r:id="rId4"/>
    <sheet name="Выполнение норм" sheetId="9" r:id="rId5"/>
    <sheet name="Примеры допустимых замен" sheetId="18" r:id="rId6"/>
    <sheet name="Меню обедов (весна)" sheetId="23" r:id="rId7"/>
    <sheet name="Соотношение ЭЦ весна" sheetId="22" r:id="rId8"/>
  </sheets>
  <definedNames>
    <definedName name="_xlnm._FilterDatabase" localSheetId="0" hidden="1">'Меню обедов'!$A$1:$G$4</definedName>
    <definedName name="_xlnm.Print_Area" localSheetId="4">'Выполнение норм'!$A$1:$M$44</definedName>
    <definedName name="_xlnm.Print_Area" localSheetId="3">'Себестоимость рациона'!$A$1:$C$29</definedName>
    <definedName name="_xlnm.Print_Area" localSheetId="1">'соотношение ЭЦ'!$A$1:$P$29</definedName>
  </definedNames>
  <calcPr calcId="125725" refMode="R1C1"/>
</workbook>
</file>

<file path=xl/calcChain.xml><?xml version="1.0" encoding="utf-8"?>
<calcChain xmlns="http://schemas.openxmlformats.org/spreadsheetml/2006/main">
  <c r="H109" i="23"/>
  <c r="G109"/>
  <c r="F109"/>
  <c r="E109"/>
  <c r="D109"/>
  <c r="J29" i="17"/>
  <c r="J3"/>
  <c r="J42"/>
  <c r="H42"/>
  <c r="F42"/>
  <c r="D42"/>
  <c r="B42"/>
  <c r="H29"/>
  <c r="F29"/>
  <c r="D29"/>
  <c r="B29"/>
  <c r="J16"/>
  <c r="H16"/>
  <c r="F16"/>
  <c r="D16"/>
  <c r="B16"/>
  <c r="H3"/>
  <c r="F3"/>
  <c r="D3"/>
  <c r="B3"/>
  <c r="J15" i="9"/>
  <c r="J38"/>
  <c r="J25"/>
  <c r="J9"/>
  <c r="J8"/>
  <c r="K43"/>
  <c r="K42"/>
  <c r="L42" s="1"/>
  <c r="K41"/>
  <c r="K38"/>
  <c r="K35"/>
  <c r="K33"/>
  <c r="K31"/>
  <c r="K29"/>
  <c r="K28"/>
  <c r="K27"/>
  <c r="K26"/>
  <c r="K25"/>
  <c r="K23"/>
  <c r="K22"/>
  <c r="K21"/>
  <c r="K20"/>
  <c r="K18"/>
  <c r="K17"/>
  <c r="K15"/>
  <c r="K14"/>
  <c r="K13"/>
  <c r="K12"/>
  <c r="K11"/>
  <c r="K10"/>
  <c r="K9"/>
  <c r="K8"/>
  <c r="K6"/>
  <c r="J44"/>
  <c r="J12"/>
  <c r="J27"/>
  <c r="J14"/>
  <c r="K7"/>
  <c r="K36"/>
  <c r="K39"/>
  <c r="K40"/>
  <c r="L23" l="1"/>
  <c r="M23"/>
  <c r="K34"/>
  <c r="K24"/>
  <c r="K16"/>
  <c r="M43"/>
  <c r="L43"/>
  <c r="K5"/>
  <c r="K19"/>
  <c r="L15"/>
  <c r="L14"/>
  <c r="L9"/>
  <c r="M42"/>
  <c r="L38"/>
  <c r="L8"/>
  <c r="J10"/>
  <c r="M10" s="1"/>
  <c r="J22"/>
  <c r="M22" s="1"/>
  <c r="J13"/>
  <c r="M13" s="1"/>
  <c r="J41"/>
  <c r="L41" s="1"/>
  <c r="J6"/>
  <c r="M6" s="1"/>
  <c r="J29"/>
  <c r="L29" s="1"/>
  <c r="M15"/>
  <c r="J26"/>
  <c r="J11"/>
  <c r="M11" s="1"/>
  <c r="J21"/>
  <c r="L21" s="1"/>
  <c r="J35"/>
  <c r="L35" s="1"/>
  <c r="M14"/>
  <c r="M25"/>
  <c r="L25"/>
  <c r="J33"/>
  <c r="L33" s="1"/>
  <c r="M9"/>
  <c r="J7"/>
  <c r="M7" s="1"/>
  <c r="J40"/>
  <c r="M38"/>
  <c r="L12"/>
  <c r="J36"/>
  <c r="M8"/>
  <c r="M27"/>
  <c r="L27"/>
  <c r="J39"/>
  <c r="J31"/>
  <c r="J34" l="1"/>
  <c r="M34" s="1"/>
  <c r="L10"/>
  <c r="L22"/>
  <c r="M41"/>
  <c r="M21"/>
  <c r="J17"/>
  <c r="M17" s="1"/>
  <c r="L13"/>
  <c r="L6"/>
  <c r="M35"/>
  <c r="M29"/>
  <c r="L11"/>
  <c r="J20"/>
  <c r="J28"/>
  <c r="J24" s="1"/>
  <c r="J5"/>
  <c r="M5" s="1"/>
  <c r="L40"/>
  <c r="M40"/>
  <c r="M33"/>
  <c r="L7"/>
  <c r="L39"/>
  <c r="M39"/>
  <c r="L31"/>
  <c r="M31"/>
  <c r="L36"/>
  <c r="M36"/>
  <c r="L26"/>
  <c r="M26"/>
  <c r="L34" l="1"/>
  <c r="J18"/>
  <c r="J16" s="1"/>
  <c r="L17"/>
  <c r="J19"/>
  <c r="L20"/>
  <c r="M20"/>
  <c r="L28"/>
  <c r="M28"/>
  <c r="L5"/>
  <c r="M24"/>
  <c r="L24"/>
  <c r="M18" l="1"/>
  <c r="L18"/>
  <c r="L16"/>
  <c r="M16"/>
  <c r="L19"/>
  <c r="M19"/>
</calcChain>
</file>

<file path=xl/sharedStrings.xml><?xml version="1.0" encoding="utf-8"?>
<sst xmlns="http://schemas.openxmlformats.org/spreadsheetml/2006/main" count="1129" uniqueCount="436">
  <si>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</si>
  <si>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</si>
  <si>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</si>
  <si>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</si>
  <si>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</si>
  <si>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</si>
  <si>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</si>
  <si>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</si>
  <si>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</si>
  <si>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</si>
  <si>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Обед</t>
  </si>
  <si>
    <t xml:space="preserve">Возрастная группа </t>
  </si>
  <si>
    <t>Сезон</t>
  </si>
  <si>
    <t>осенне-зимний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</si>
  <si>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</si>
  <si>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</si>
  <si>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</si>
  <si>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</si>
  <si>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</si>
  <si>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Б</t>
  </si>
  <si>
    <t>Ж</t>
  </si>
  <si>
    <t>У</t>
  </si>
  <si>
    <t>Каша гречневая рассыпчатая</t>
  </si>
  <si>
    <t>Масло сливочное</t>
  </si>
  <si>
    <t xml:space="preserve">100 % Норма СанПиН </t>
  </si>
  <si>
    <t>Наименование дней недели, блюд</t>
  </si>
  <si>
    <t>Энергетическая ценность (ккал)</t>
  </si>
  <si>
    <t>Выполнение БЖУ</t>
  </si>
  <si>
    <t>Соотношение БЖУ</t>
  </si>
  <si>
    <t>ЭЦ</t>
  </si>
  <si>
    <t>Среднее</t>
  </si>
  <si>
    <t>сезон осенне-зимний</t>
  </si>
  <si>
    <t>День и номер недели</t>
  </si>
  <si>
    <t>Понедельник-1</t>
  </si>
  <si>
    <t>Вторник-1</t>
  </si>
  <si>
    <t>Среда-1</t>
  </si>
  <si>
    <t>Четверг-1</t>
  </si>
  <si>
    <t>Пятница-1</t>
  </si>
  <si>
    <t>Понедельник-2</t>
  </si>
  <si>
    <t>Вторник-2</t>
  </si>
  <si>
    <t>Среда-2</t>
  </si>
  <si>
    <t>Четверг-2</t>
  </si>
  <si>
    <t>Пятница-2</t>
  </si>
  <si>
    <t>Средняя цена</t>
  </si>
  <si>
    <t>Мясо жилованное</t>
  </si>
  <si>
    <t>Мука пшеничная</t>
  </si>
  <si>
    <t>Макаронные изделия</t>
  </si>
  <si>
    <t>Колбасные изделия</t>
  </si>
  <si>
    <t>Творог</t>
  </si>
  <si>
    <t>Сметана</t>
  </si>
  <si>
    <t>Масло растительное</t>
  </si>
  <si>
    <t>Маргарин</t>
  </si>
  <si>
    <t>Сахар</t>
  </si>
  <si>
    <t>Чай</t>
  </si>
  <si>
    <t>Крахмал</t>
  </si>
  <si>
    <t>Хлеб пшеничный</t>
  </si>
  <si>
    <t>Крупы, бобовые</t>
  </si>
  <si>
    <t>Фрукты свежие</t>
  </si>
  <si>
    <t>Субпродукты 1 категории</t>
  </si>
  <si>
    <t>Дрожжи хлебопекарные</t>
  </si>
  <si>
    <t>Молоко овсяное</t>
  </si>
  <si>
    <t>За Обед</t>
  </si>
  <si>
    <t>За Полдник</t>
  </si>
  <si>
    <t>Наименование пищевых продуктов (групп пищевых продуктов)</t>
  </si>
  <si>
    <t>Коэффициент пересчета по группе</t>
  </si>
  <si>
    <t>Рекомендуемый суточный набор пищевых продуктов по  2.3/2.4 3590-20</t>
  </si>
  <si>
    <t>Отклонение , г</t>
  </si>
  <si>
    <t>% выполнения 2.3/2.4 3590-20</t>
  </si>
  <si>
    <t>Фактически в  среднем за обед, нетто, грамм</t>
  </si>
  <si>
    <t>Фактически в  среднем, нетто, грамм</t>
  </si>
  <si>
    <t>Продукты животного происхождения (в пересчёте на мясо жилованное)</t>
  </si>
  <si>
    <t>Молоко и кисломолочные продукты</t>
  </si>
  <si>
    <t>Сыр твердый</t>
  </si>
  <si>
    <t>Птица - цыплята-бройлер</t>
  </si>
  <si>
    <t>Рыба филе</t>
  </si>
  <si>
    <t>Яйцо куриное (шт) перевод в граммы</t>
  </si>
  <si>
    <t>Овощи и картофель</t>
  </si>
  <si>
    <t>Картофель (нетто)</t>
  </si>
  <si>
    <t>Овощи, зелень</t>
  </si>
  <si>
    <t>Соки и фрукты</t>
  </si>
  <si>
    <t>Фрукты сухие</t>
  </si>
  <si>
    <t xml:space="preserve">Соки </t>
  </si>
  <si>
    <t>Напитки витаминизированные (готовые)</t>
  </si>
  <si>
    <t>Хлеб, мука, макароны, крупы, бобовые</t>
  </si>
  <si>
    <t>Хлеб ржаной</t>
  </si>
  <si>
    <t>Продукты жировой группы</t>
  </si>
  <si>
    <t xml:space="preserve">Масло коровье сладкосливочное </t>
  </si>
  <si>
    <t>Сахар и конд. изделия</t>
  </si>
  <si>
    <t>Кондитерские изделия</t>
  </si>
  <si>
    <t>Прочие</t>
  </si>
  <si>
    <t>Кофейный напиток</t>
  </si>
  <si>
    <t>Соль</t>
  </si>
  <si>
    <t>Специи</t>
  </si>
  <si>
    <t>Гуляш из куриного филе</t>
  </si>
  <si>
    <t>Рис припущенный с овощами</t>
  </si>
  <si>
    <t>Соус болоньезе</t>
  </si>
  <si>
    <t>Приложение №10</t>
  </si>
  <si>
    <t>Капуста тушеная</t>
  </si>
  <si>
    <t>понедельник 3</t>
  </si>
  <si>
    <t>вторник 3</t>
  </si>
  <si>
    <t>среда 3</t>
  </si>
  <si>
    <t>четверг 3</t>
  </si>
  <si>
    <t>пятница 3</t>
  </si>
  <si>
    <t>понедельник 4</t>
  </si>
  <si>
    <t>вторник 4</t>
  </si>
  <si>
    <t>среда 4</t>
  </si>
  <si>
    <t>четверг 4</t>
  </si>
  <si>
    <t>пятница 4</t>
  </si>
  <si>
    <t>Макароны отварные</t>
  </si>
  <si>
    <t>Тефтели из говядины</t>
  </si>
  <si>
    <t>Гуляш из говядины</t>
  </si>
  <si>
    <t>Купаты куриные</t>
  </si>
  <si>
    <t>Себестоимость рациона  10-ти дневного меню основного (организованного питания) для обучающихся  общеобразовательных организаций</t>
  </si>
  <si>
    <t>Обед,
руб.</t>
  </si>
  <si>
    <t>Понедельник-3</t>
  </si>
  <si>
    <t>Вторник-3</t>
  </si>
  <si>
    <t>Среда-3</t>
  </si>
  <si>
    <t>Четверг-3</t>
  </si>
  <si>
    <t>Пятница-3</t>
  </si>
  <si>
    <t>Понедельник-4</t>
  </si>
  <si>
    <t>Вторник-4</t>
  </si>
  <si>
    <t>Среда-4</t>
  </si>
  <si>
    <t>Четверг-4</t>
  </si>
  <si>
    <t>Пятница-4</t>
  </si>
  <si>
    <t>Анализ выполнения натуральных норм выдачи пищевых продуктов типового  10-ти девного меню основного (организованного) питания для обучающихся  общеобразовательных организаций возрастной категории 7-11 лет.</t>
  </si>
  <si>
    <t>День</t>
  </si>
  <si>
    <t>293/М</t>
  </si>
  <si>
    <t>202/М</t>
  </si>
  <si>
    <t>День 3</t>
  </si>
  <si>
    <t>День 4</t>
  </si>
  <si>
    <t>278/М</t>
  </si>
  <si>
    <t>139/М</t>
  </si>
  <si>
    <t>День 5</t>
  </si>
  <si>
    <t>День 6</t>
  </si>
  <si>
    <t>274/К</t>
  </si>
  <si>
    <t>День 7</t>
  </si>
  <si>
    <t>День 8</t>
  </si>
  <si>
    <t>День 9</t>
  </si>
  <si>
    <t>415/К</t>
  </si>
  <si>
    <t>День 10</t>
  </si>
  <si>
    <t>234/М</t>
  </si>
  <si>
    <t>147/М</t>
  </si>
  <si>
    <t>Картофель по-деревенски</t>
  </si>
  <si>
    <t>День 11</t>
  </si>
  <si>
    <t>290/М</t>
  </si>
  <si>
    <t>171/М</t>
  </si>
  <si>
    <t>День 12</t>
  </si>
  <si>
    <t>День 13</t>
  </si>
  <si>
    <t>День 14</t>
  </si>
  <si>
    <t>268/М</t>
  </si>
  <si>
    <t>День 15</t>
  </si>
  <si>
    <t>День 16</t>
  </si>
  <si>
    <t>260/М</t>
  </si>
  <si>
    <t>День 17</t>
  </si>
  <si>
    <t>День 18</t>
  </si>
  <si>
    <t>День 19</t>
  </si>
  <si>
    <t>День 20</t>
  </si>
  <si>
    <t>Среднее значение</t>
  </si>
  <si>
    <t xml:space="preserve">Выполнение СанПиН, % от суточной нормы </t>
  </si>
  <si>
    <t xml:space="preserve">День 1 </t>
  </si>
  <si>
    <t>39/М</t>
  </si>
  <si>
    <t>Салат картофельный с кукурузой и морковью</t>
  </si>
  <si>
    <t>82/М</t>
  </si>
  <si>
    <t>342/М</t>
  </si>
  <si>
    <t>Компот из свежих яблок, 200/11</t>
  </si>
  <si>
    <t>Хлеб ржано-пшеничный</t>
  </si>
  <si>
    <t>Итого за Обед</t>
  </si>
  <si>
    <t xml:space="preserve">День 2 </t>
  </si>
  <si>
    <t>45/М</t>
  </si>
  <si>
    <t>Салат из белокочанной капусты</t>
  </si>
  <si>
    <t>103/М</t>
  </si>
  <si>
    <t>Суп картофельный с макаронными изделиями</t>
  </si>
  <si>
    <t>Котлеты из говядины</t>
  </si>
  <si>
    <t>Овощи тушеные</t>
  </si>
  <si>
    <t>349/М</t>
  </si>
  <si>
    <t>Компот из сухофруктов, 200/11</t>
  </si>
  <si>
    <t>99/К</t>
  </si>
  <si>
    <t>Салат Осенний</t>
  </si>
  <si>
    <t>95/М</t>
  </si>
  <si>
    <t>291/М</t>
  </si>
  <si>
    <t>Плов с индейкой</t>
  </si>
  <si>
    <t>Компот из вишни, 200/11</t>
  </si>
  <si>
    <t>62/К</t>
  </si>
  <si>
    <t>Салат морковный</t>
  </si>
  <si>
    <t>102/М</t>
  </si>
  <si>
    <t>Суп картофельный с бобовыми (горохом)</t>
  </si>
  <si>
    <t xml:space="preserve">Капуста тушеная </t>
  </si>
  <si>
    <t>55/М</t>
  </si>
  <si>
    <t>Салат из свеклы с соленым огурцом</t>
  </si>
  <si>
    <t>Суп Минестроне</t>
  </si>
  <si>
    <t>Сельдь с картофелем</t>
  </si>
  <si>
    <t>20/М</t>
  </si>
  <si>
    <t>Салат из свежих огурцов</t>
  </si>
  <si>
    <t>101/М</t>
  </si>
  <si>
    <t xml:space="preserve">Макароны отварные </t>
  </si>
  <si>
    <t>40/М</t>
  </si>
  <si>
    <t>Салат картофельный с морковью и зеленым горошком</t>
  </si>
  <si>
    <t>88/М</t>
  </si>
  <si>
    <t>Шницель из говядины и мяса птицы</t>
  </si>
  <si>
    <t>Компот из яблок и вишни, 200/11</t>
  </si>
  <si>
    <t>96/М</t>
  </si>
  <si>
    <t xml:space="preserve">Каша гречневая рассыпчатая </t>
  </si>
  <si>
    <t>388/М</t>
  </si>
  <si>
    <t>Напиток из шиповника, 200/11</t>
  </si>
  <si>
    <t>67/М</t>
  </si>
  <si>
    <t>Винегрет овощной</t>
  </si>
  <si>
    <t>32/К</t>
  </si>
  <si>
    <t>Салат из белокочанной капусты с огурцами</t>
  </si>
  <si>
    <t>Суп картофельный с рисом со сметаной</t>
  </si>
  <si>
    <t>392/М</t>
  </si>
  <si>
    <t>50/М</t>
  </si>
  <si>
    <t>Салат из свеклы с сыром</t>
  </si>
  <si>
    <t>23/М</t>
  </si>
  <si>
    <t>Салат из белокочанной капусты с кукурузой</t>
  </si>
  <si>
    <t>116/М</t>
  </si>
  <si>
    <t>Суп с рисом с томатом</t>
  </si>
  <si>
    <t>Куры запеченные</t>
  </si>
  <si>
    <t>49/М</t>
  </si>
  <si>
    <t>Салат витаминный /2 вариант/</t>
  </si>
  <si>
    <t xml:space="preserve">Рис припущенный с овощами                                            </t>
  </si>
  <si>
    <t>Итого за: Обед</t>
  </si>
  <si>
    <t>Неделя 1</t>
  </si>
  <si>
    <t xml:space="preserve">Себестоимость рациона  20-ти дневного основного меню (организованного питания) для  общеобразовательных учреждений </t>
  </si>
  <si>
    <t>Чай с сахаром и лимоном</t>
  </si>
  <si>
    <t>Чай с сахаром</t>
  </si>
  <si>
    <t>Понедельник-1 Обед</t>
  </si>
  <si>
    <t>Вторник-1 Обед</t>
  </si>
  <si>
    <t>Среда-1 Обед</t>
  </si>
  <si>
    <t>Четверг-1 Обед</t>
  </si>
  <si>
    <t>Пятница-1 Обед</t>
  </si>
  <si>
    <t>Борщ из капусты с картофелем и сметаной</t>
  </si>
  <si>
    <t>Рассольник домашний со сметаной</t>
  </si>
  <si>
    <t>Компот из вишни</t>
  </si>
  <si>
    <t>Компот из сухофруктов</t>
  </si>
  <si>
    <t>Компот из свежих яблок</t>
  </si>
  <si>
    <t>Неделя 2</t>
  </si>
  <si>
    <t>Котлета Морячок</t>
  </si>
  <si>
    <t>Понедельник-2 Обед</t>
  </si>
  <si>
    <t>Вторник-2 Обед</t>
  </si>
  <si>
    <t>Среда-2 Обед</t>
  </si>
  <si>
    <t>Четверг-2 Обед</t>
  </si>
  <si>
    <t>Пятница-2 Обед</t>
  </si>
  <si>
    <t>Щи из капусты с картофелем и сметаной</t>
  </si>
  <si>
    <t>Рассольник ленинградский со сметаной</t>
  </si>
  <si>
    <t>Компот из яблок и вишни</t>
  </si>
  <si>
    <t>Напиток из шиповника</t>
  </si>
  <si>
    <t>Неделя 3</t>
  </si>
  <si>
    <t>Понедельник-3 Обед</t>
  </si>
  <si>
    <t>Вторник-3 Обед</t>
  </si>
  <si>
    <t>Среда-3 Обед</t>
  </si>
  <si>
    <t>Четверг-3 Обед</t>
  </si>
  <si>
    <t>Пятница-3 Обед</t>
  </si>
  <si>
    <t>Пельмени мясные отварные</t>
  </si>
  <si>
    <t>Неделя 4</t>
  </si>
  <si>
    <t>Понедельник-4 Обед</t>
  </si>
  <si>
    <t>Вторник-4 Обед</t>
  </si>
  <si>
    <t>Среда-4 Обед</t>
  </si>
  <si>
    <t>Четверг-4 Обед</t>
  </si>
  <si>
    <t>Пятница-4 Обед</t>
  </si>
  <si>
    <t>Котлета из мяса и печени</t>
  </si>
  <si>
    <t>Примеры допустимых замен при применении типового меню</t>
  </si>
  <si>
    <t>Наименование типа блюда</t>
  </si>
  <si>
    <t>Выход не менее, г</t>
  </si>
  <si>
    <t>Пример допустимых замен блюд</t>
  </si>
  <si>
    <t>Холодные закуски (салаты, винегреты, икра овощная)</t>
  </si>
  <si>
    <t>Салат из моркови с сыром</t>
  </si>
  <si>
    <t>Салат из свеклы с черносливом</t>
  </si>
  <si>
    <t>Салат Витаминный /1 вариант/</t>
  </si>
  <si>
    <t>Салат Витаминный /2 вариант/</t>
  </si>
  <si>
    <t>Салат из овощей с кукурузой</t>
  </si>
  <si>
    <t>Салат овощной с яблоками</t>
  </si>
  <si>
    <t>Салат картофельный с солеными огурцами и зеленым горошком</t>
  </si>
  <si>
    <t>Салат из морской капусты с овощами</t>
  </si>
  <si>
    <t>Салат из морской капусты</t>
  </si>
  <si>
    <t>Винегрет овощной с морской капустой</t>
  </si>
  <si>
    <t>Салат из свежих помидоров и огурцов</t>
  </si>
  <si>
    <t>Салат из свежих помидоров и перца сладкого</t>
  </si>
  <si>
    <t>Икра свекольная</t>
  </si>
  <si>
    <t>Икра кабачковая</t>
  </si>
  <si>
    <t>Помидоры свежие порционные</t>
  </si>
  <si>
    <t>Огурцы свежие порционные</t>
  </si>
  <si>
    <t>Огурцы соленые порционные</t>
  </si>
  <si>
    <t>Супы картофельные с крупами, бобовыми, макаронными изделиями, овощами, рассольники</t>
  </si>
  <si>
    <t>Суп картофельный с мясными фрикадельками</t>
  </si>
  <si>
    <t>Щи, борщи</t>
  </si>
  <si>
    <t>Блюда из мяса птицы (порционные и мелкопорционные) в том числе с соусом</t>
  </si>
  <si>
    <t>Куриное филе тушеное в сметанном соусе</t>
  </si>
  <si>
    <t>Гуляш из курицы</t>
  </si>
  <si>
    <t>Курица в сырном соусе</t>
  </si>
  <si>
    <t>Куриное филе запеченное</t>
  </si>
  <si>
    <t>Куры отварные</t>
  </si>
  <si>
    <t>Наггетсы курные</t>
  </si>
  <si>
    <t>Гуляш из индейки</t>
  </si>
  <si>
    <t>Блюда из мяса птицы (рубленные), в том числе с соусом</t>
  </si>
  <si>
    <t>Котлеты, биточки, шницели из куриного филе</t>
  </si>
  <si>
    <t>Суфле из отварной птицы</t>
  </si>
  <si>
    <t>Фрикадельки куриные</t>
  </si>
  <si>
    <t>Биточки куриные</t>
  </si>
  <si>
    <t>Фрикадельки из филе индейки</t>
  </si>
  <si>
    <t>Котлеты, биточки, шницели из филе индейки</t>
  </si>
  <si>
    <t xml:space="preserve">Блюда из мяса птицы с крупами, овощами, картофелем </t>
  </si>
  <si>
    <t>Жаркое с курицей</t>
  </si>
  <si>
    <t>Блюда из мяса (порционные и м и мелкопорционные) в том числе с соусом</t>
  </si>
  <si>
    <t>Азу</t>
  </si>
  <si>
    <t>Говядина тушеная в кисло-сладком соусе</t>
  </si>
  <si>
    <t>Мясо тушеное (свинина)</t>
  </si>
  <si>
    <t>Говядина тушеная в сметане</t>
  </si>
  <si>
    <t>Блюда из мяса (рубленные), в том числе с соусом</t>
  </si>
  <si>
    <t>Тефтели мясные</t>
  </si>
  <si>
    <t>Зразы мясные</t>
  </si>
  <si>
    <t>Котлеты, биточки, шницели из мяса</t>
  </si>
  <si>
    <t xml:space="preserve">Блюда из мяса с крупами, овощами, картофелем </t>
  </si>
  <si>
    <t>Плов из отварной говдяны</t>
  </si>
  <si>
    <t>Жаркое по домашнему</t>
  </si>
  <si>
    <t>Запеканка картофельная с мясом и субпродуктами</t>
  </si>
  <si>
    <t>Голубцы с мясом и рисом</t>
  </si>
  <si>
    <t>Пельмени</t>
  </si>
  <si>
    <t>Макаронник к мясом</t>
  </si>
  <si>
    <t>Котлеты, биточки, шницели из рыбы</t>
  </si>
  <si>
    <t>Тефтели рыбные</t>
  </si>
  <si>
    <t>Фрикадельки рыбные (горбуша)</t>
  </si>
  <si>
    <t>Суфле рыбное</t>
  </si>
  <si>
    <t>Рыба (филе) запеченная в сметанном соусе</t>
  </si>
  <si>
    <t>Поджарка из рыбы (горбуша)</t>
  </si>
  <si>
    <t>Рыба (горбуша), запеченная под молочным соусом</t>
  </si>
  <si>
    <t>Стрипсы из рыбы</t>
  </si>
  <si>
    <t>Рыба, тушеная в томате с овощами</t>
  </si>
  <si>
    <t>Рыба (филе) запеченая</t>
  </si>
  <si>
    <t xml:space="preserve">Рыба (филе) припущенная </t>
  </si>
  <si>
    <t>Гарниры из круп, бобовых и макаронных изделий</t>
  </si>
  <si>
    <t>Рис отварной</t>
  </si>
  <si>
    <t>Каша пшеничная рассыпчатая</t>
  </si>
  <si>
    <t>Каша перловая с овощами</t>
  </si>
  <si>
    <t>Макаронные изделия отварные</t>
  </si>
  <si>
    <t>Макароны, запеченные с сыром</t>
  </si>
  <si>
    <t>Макароны с томатом</t>
  </si>
  <si>
    <t>Пюре из бобовых</t>
  </si>
  <si>
    <t>Гарниры из картофеля, в том числе с подгарнировкой из свежих овощей, салатов</t>
  </si>
  <si>
    <t>Картофель отварной с зеленью</t>
  </si>
  <si>
    <t>Картофель, тушеный с луком</t>
  </si>
  <si>
    <t>Картофельное пюре</t>
  </si>
  <si>
    <t>Картофель и овощи, тушеные в соусе</t>
  </si>
  <si>
    <t>Котлеты картофельные</t>
  </si>
  <si>
    <t>Гарниры из овощей</t>
  </si>
  <si>
    <t>Рагу овощное</t>
  </si>
  <si>
    <t>Брокколи отварная</t>
  </si>
  <si>
    <t>Кабачки (тыква) тушеные в сметане</t>
  </si>
  <si>
    <t>Овощи припущенные с маслом</t>
  </si>
  <si>
    <t>Напитки горячие молокосодержащие</t>
  </si>
  <si>
    <t>Какао</t>
  </si>
  <si>
    <t>Кофейный напиток злаковый (ячменный)</t>
  </si>
  <si>
    <t>Кофейный напиток с цикорием</t>
  </si>
  <si>
    <t>Молоко кипяченое</t>
  </si>
  <si>
    <t>Чай с молоком</t>
  </si>
  <si>
    <t xml:space="preserve">Напитки горячие </t>
  </si>
  <si>
    <t>Чай фруктово-ягодный</t>
  </si>
  <si>
    <t>Чай с вареньем</t>
  </si>
  <si>
    <t>Напиток из шиповника с изюмом</t>
  </si>
  <si>
    <t>Компоты (напитки, кисели) из свежих фруктов или ягод, сухофруктов</t>
  </si>
  <si>
    <t>Компот из ягод свежезамороженных</t>
  </si>
  <si>
    <t xml:space="preserve">Компот из свежих плодов </t>
  </si>
  <si>
    <t>Кисель ягодный</t>
  </si>
  <si>
    <t>Морс из ягод свежезамороженных</t>
  </si>
  <si>
    <t>Сок фруктовый</t>
  </si>
  <si>
    <t>Сок овощной</t>
  </si>
  <si>
    <t>Нектар фруктовый</t>
  </si>
  <si>
    <t>Хлеб из пшеничной муки, ржаной муки, хлеб ржано-пшеничный</t>
  </si>
  <si>
    <t>Хлеб ржано-пшеничный бездрожжевой на молочной закваске</t>
  </si>
  <si>
    <t>Хлеб пшеничный йодированный</t>
  </si>
  <si>
    <t>Хлеб ржаной йодированный</t>
  </si>
  <si>
    <t>Хлеб ржано-пшеничный йодированный</t>
  </si>
  <si>
    <t>Булочка с кунжутом</t>
  </si>
  <si>
    <t>Булочка с маком</t>
  </si>
  <si>
    <t>Булочка с орехами</t>
  </si>
  <si>
    <t>Булочка с добавлением овощного пюре</t>
  </si>
  <si>
    <t>Батон йодированный с кунжутом</t>
  </si>
  <si>
    <t>Батон йодированный</t>
  </si>
  <si>
    <t>Салат из свежих помидоров</t>
  </si>
  <si>
    <t>Салат из цветной капусты, помидоров и зелени</t>
  </si>
  <si>
    <t>Салат из свеклы с зеленым горошком</t>
  </si>
  <si>
    <t>Салат картофельный с морковью и зеленым  горошком</t>
  </si>
  <si>
    <t>Рассольник Ленинградский с крупой</t>
  </si>
  <si>
    <t xml:space="preserve">Суп картофельный с крупами </t>
  </si>
  <si>
    <t xml:space="preserve">Суп Крестьянский с крупами </t>
  </si>
  <si>
    <t xml:space="preserve">Суп картофельный с макаронами </t>
  </si>
  <si>
    <t xml:space="preserve">Рассольник домашний </t>
  </si>
  <si>
    <t xml:space="preserve">Суп из овощей </t>
  </si>
  <si>
    <t xml:space="preserve">Суп картофельный с клецками </t>
  </si>
  <si>
    <t xml:space="preserve">Суп картофельный с бобовыми </t>
  </si>
  <si>
    <t xml:space="preserve">Борщ из свежей капусты  с картофелем </t>
  </si>
  <si>
    <t>Борщ</t>
  </si>
  <si>
    <t>Борщ с картофелем</t>
  </si>
  <si>
    <t>Щи из свежей капусты</t>
  </si>
  <si>
    <t xml:space="preserve">Щи зеленые </t>
  </si>
  <si>
    <t>Щи из квашеной капусты</t>
  </si>
  <si>
    <t>Суп с крупой и томатом</t>
  </si>
  <si>
    <t>Суп с макаронными изделиями</t>
  </si>
  <si>
    <t>Борщ с фасолью и картофелем</t>
  </si>
  <si>
    <t>Курица, тушеная с овощами</t>
  </si>
  <si>
    <t>Котлеты куриные</t>
  </si>
  <si>
    <t>Плов из мяса птицы (курица, индейка)</t>
  </si>
  <si>
    <t>Рагу из мяса птицы (курица, индейка)</t>
  </si>
  <si>
    <t xml:space="preserve">Гуляш </t>
  </si>
  <si>
    <t>Бефстроганов</t>
  </si>
  <si>
    <t>Фрикадельки мясные</t>
  </si>
  <si>
    <t>Котлета морячок</t>
  </si>
  <si>
    <t>Блюда из рыбы, в том числе с соусом</t>
  </si>
  <si>
    <t>200/11</t>
  </si>
  <si>
    <t>128/М</t>
  </si>
  <si>
    <t>Рыба запеченная</t>
  </si>
  <si>
    <t>232/М</t>
  </si>
  <si>
    <t>12-18 лет</t>
  </si>
  <si>
    <t xml:space="preserve">20-ти дневное меню основного (организованного питания) для  обучающихся общеобразовательных организаций </t>
  </si>
  <si>
    <t>Показатели соотношения пищевых веществ и энергии типового  10-ти дневного меню основного (организованного питания) для  обучающихся общеобразовательных организаций возрастной категории 12-18 лет</t>
  </si>
  <si>
    <t>возраст 12-18 лет</t>
  </si>
  <si>
    <t>Анализ выполнения натуральных норм выдачи пищевых продуктов типового  20-ти девного меню основного (организованного) питания для обучающихся  общеобразовательных организаций возрастной категории 12-18 лет.</t>
  </si>
  <si>
    <t>весенний</t>
  </si>
  <si>
    <t>Борщ из капусты с картофелем и сметаной, 250/5</t>
  </si>
  <si>
    <t>Куры запеченные с маслом сливочным, 100/5</t>
  </si>
  <si>
    <t>Салат из квашеной капусты со свеклой</t>
  </si>
  <si>
    <t>Рассольник домашний со сметаной, 250/5</t>
  </si>
  <si>
    <t>59/К</t>
  </si>
  <si>
    <t>Салат из отварной моркови с сыром</t>
  </si>
  <si>
    <t>Рыба запеченная с маслом сливочным, 100/5</t>
  </si>
  <si>
    <t>Суп картофельный с рисом со сметаной, 250/5</t>
  </si>
  <si>
    <t>Щи из капусты с картофелем и сметаной, 250/5</t>
  </si>
  <si>
    <t>Рассольник ленинградский со сметаной, 250/5</t>
  </si>
  <si>
    <t xml:space="preserve"> Салат картофельный с кукурузой и морковью</t>
  </si>
  <si>
    <t>Котлета Морячок с маслом сливочным, 100/5</t>
  </si>
  <si>
    <t>Салат из картофеля, кукурузы консервированной, огурца соленого и моркови</t>
  </si>
  <si>
    <t>Пельмени мясные отварные с маслом сливочным, 250/5</t>
  </si>
  <si>
    <t xml:space="preserve">Шницель из говядины и мяса птицы с маслом сливочным, 100/5                                            </t>
  </si>
  <si>
    <t>Котлеты из говядины с маслом сливочным, 100/5</t>
  </si>
  <si>
    <t xml:space="preserve">Котлета из мяса и печени с сливочным маслом, 100/5                                        </t>
  </si>
  <si>
    <t>Котлета Морячок с маслом сливочным , 100/5</t>
  </si>
  <si>
    <t xml:space="preserve">Суп картофельный с макаронными изделиями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</si>
</sst>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&quot;%&quot;"/>
    <numFmt numFmtId="166" formatCode="_-* #,##0.00\ _₽_-;\-* #,##0.00\ _₽_-;_-* \-??\ _₽_-;_-@_-"/>
  </numFmts>
  <fonts count="24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333333"/>
      <name val="Calibri"/>
      <family val="2"/>
      <charset val="204"/>
    </font>
    <font>
      <sz val="8"/>
      <color rgb="FF333333"/>
      <name val="Arial"/>
      <family val="2"/>
      <charset val="1"/>
    </font>
    <font>
      <sz val="8"/>
      <color indexed="63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>
      <alignment horizontal="left" vertical="top"/>
    </xf>
    <xf numFmtId="0" fontId="11" fillId="0" borderId="0"/>
    <xf numFmtId="0" fontId="6" fillId="0" borderId="0"/>
    <xf numFmtId="0" fontId="12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0" fillId="0" borderId="0"/>
    <xf numFmtId="0" fontId="8" fillId="0" borderId="0"/>
    <xf numFmtId="0" fontId="6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9" fontId="8" fillId="0" borderId="0" applyBorder="0" applyProtection="0"/>
    <xf numFmtId="9" fontId="9" fillId="0" borderId="0" applyBorder="0" applyProtection="0"/>
    <xf numFmtId="0" fontId="6" fillId="0" borderId="0"/>
    <xf numFmtId="9" fontId="8" fillId="0" borderId="0" applyBorder="0" applyProtection="0"/>
    <xf numFmtId="9" fontId="11" fillId="0" borderId="0" applyFont="0" applyFill="0" applyBorder="0" applyAlignment="0" applyProtection="0"/>
    <xf numFmtId="166" fontId="12" fillId="0" borderId="0" applyBorder="0" applyProtection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0" fontId="7" fillId="0" borderId="0"/>
    <xf numFmtId="0" fontId="7" fillId="0" borderId="0"/>
    <xf numFmtId="0" fontId="1" fillId="0" borderId="0"/>
    <xf numFmtId="0" fontId="10" fillId="0" borderId="0">
      <alignment horizontal="left" vertical="top"/>
    </xf>
    <xf numFmtId="9" fontId="8" fillId="0" borderId="0" applyBorder="0" applyProtection="0"/>
    <xf numFmtId="0" fontId="7" fillId="0" borderId="0"/>
    <xf numFmtId="0" fontId="7" fillId="0" borderId="0"/>
    <xf numFmtId="0" fontId="7" fillId="0" borderId="0"/>
  </cellStyleXfs>
  <cellXfs count="163">
    <xf numFmtId="0" fontId="0" fillId="0" borderId="0" xfId="0" applyNumberFormat="1" applyFont="1" applyAlignment="1">
      <alignment horizontal="left" vertical="top"/>
    </xf>
    <xf numFmtId="0" fontId="5" fillId="2" borderId="0" xfId="0" applyNumberFormat="1" applyFont="1" applyFill="1" applyAlignment="1"/>
    <xf numFmtId="1" fontId="5" fillId="2" borderId="3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/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vertical="center"/>
    </xf>
    <xf numFmtId="0" fontId="16" fillId="0" borderId="0" xfId="0" applyNumberFormat="1" applyFont="1" applyFill="1" applyAlignment="1"/>
    <xf numFmtId="0" fontId="18" fillId="0" borderId="0" xfId="0" applyNumberFormat="1" applyFont="1" applyFill="1" applyAlignment="1">
      <alignment vertical="center" wrapText="1"/>
    </xf>
    <xf numFmtId="0" fontId="15" fillId="0" borderId="0" xfId="0" applyNumberFormat="1" applyFont="1" applyFill="1" applyAlignment="1"/>
    <xf numFmtId="0" fontId="15" fillId="0" borderId="0" xfId="14" applyFont="1" applyFill="1"/>
    <xf numFmtId="0" fontId="19" fillId="3" borderId="0" xfId="0" applyNumberFormat="1" applyFont="1" applyFill="1" applyAlignment="1"/>
    <xf numFmtId="0" fontId="19" fillId="3" borderId="0" xfId="0" applyNumberFormat="1" applyFont="1" applyFill="1" applyAlignment="1">
      <alignment vertical="center" wrapText="1"/>
    </xf>
    <xf numFmtId="2" fontId="15" fillId="0" borderId="1" xfId="24" applyNumberFormat="1" applyFont="1" applyFill="1" applyBorder="1" applyAlignment="1">
      <alignment horizontal="right" vertical="top"/>
    </xf>
    <xf numFmtId="2" fontId="18" fillId="0" borderId="1" xfId="24" applyNumberFormat="1" applyFont="1" applyFill="1" applyBorder="1" applyAlignment="1">
      <alignment horizontal="right" vertical="top"/>
    </xf>
    <xf numFmtId="0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" fontId="15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0" fontId="15" fillId="0" borderId="0" xfId="0" applyNumberFormat="1" applyFont="1" applyFill="1" applyAlignment="1">
      <alignment horizontal="left" vertical="center"/>
    </xf>
    <xf numFmtId="0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wrapText="1"/>
    </xf>
    <xf numFmtId="0" fontId="18" fillId="0" borderId="0" xfId="0" applyNumberFormat="1" applyFont="1" applyFill="1" applyAlignment="1">
      <alignment horizontal="right" vertical="center"/>
    </xf>
    <xf numFmtId="0" fontId="15" fillId="0" borderId="0" xfId="0" applyNumberFormat="1" applyFont="1" applyFill="1" applyAlignment="1">
      <alignment vertical="center" wrapText="1"/>
    </xf>
    <xf numFmtId="0" fontId="18" fillId="0" borderId="0" xfId="0" applyNumberFormat="1" applyFont="1" applyFill="1" applyAlignment="1">
      <alignment horizontal="right" vertical="center" wrapText="1"/>
    </xf>
    <xf numFmtId="0" fontId="21" fillId="0" borderId="0" xfId="0" applyFont="1" applyAlignment="1">
      <alignment horizontal="left"/>
    </xf>
    <xf numFmtId="0" fontId="16" fillId="4" borderId="0" xfId="0" applyFont="1" applyFill="1" applyAlignment="1"/>
    <xf numFmtId="0" fontId="16" fillId="0" borderId="0" xfId="0" applyFont="1" applyAlignment="1">
      <alignment horizontal="right"/>
    </xf>
    <xf numFmtId="0" fontId="19" fillId="0" borderId="0" xfId="0" applyFont="1" applyAlignment="1"/>
    <xf numFmtId="0" fontId="22" fillId="3" borderId="12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2" fontId="23" fillId="3" borderId="1" xfId="0" applyNumberFormat="1" applyFont="1" applyFill="1" applyBorder="1" applyAlignment="1">
      <alignment horizontal="center" vertical="center" wrapText="1"/>
    </xf>
    <xf numFmtId="0" fontId="15" fillId="3" borderId="1" xfId="25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19" fillId="0" borderId="0" xfId="26" applyFont="1" applyAlignment="1">
      <alignment vertical="center"/>
    </xf>
    <xf numFmtId="0" fontId="20" fillId="0" borderId="0" xfId="26" applyFont="1" applyAlignment="1">
      <alignment horizontal="right" vertical="center"/>
    </xf>
    <xf numFmtId="0" fontId="19" fillId="0" borderId="0" xfId="26" applyFont="1"/>
    <xf numFmtId="0" fontId="16" fillId="0" borderId="0" xfId="27" applyNumberFormat="1" applyFont="1" applyAlignment="1">
      <alignment horizontal="left" vertical="center"/>
    </xf>
    <xf numFmtId="0" fontId="20" fillId="0" borderId="15" xfId="26" applyFont="1" applyBorder="1" applyAlignment="1">
      <alignment horizontal="center" vertical="center" wrapText="1"/>
    </xf>
    <xf numFmtId="0" fontId="20" fillId="0" borderId="16" xfId="26" applyFont="1" applyBorder="1" applyAlignment="1">
      <alignment horizontal="center" vertical="center" wrapText="1"/>
    </xf>
    <xf numFmtId="0" fontId="19" fillId="0" borderId="17" xfId="26" applyFont="1" applyBorder="1" applyAlignment="1">
      <alignment vertical="center" wrapText="1"/>
    </xf>
    <xf numFmtId="0" fontId="16" fillId="0" borderId="0" xfId="0" applyFont="1" applyAlignment="1"/>
    <xf numFmtId="0" fontId="15" fillId="0" borderId="1" xfId="25" applyNumberFormat="1" applyFont="1" applyFill="1" applyBorder="1" applyAlignment="1">
      <alignment horizontal="center" vertical="top"/>
    </xf>
    <xf numFmtId="2" fontId="15" fillId="0" borderId="1" xfId="14" applyNumberFormat="1" applyFont="1" applyFill="1" applyBorder="1" applyAlignment="1">
      <alignment horizontal="center"/>
    </xf>
    <xf numFmtId="165" fontId="15" fillId="0" borderId="1" xfId="14" applyNumberFormat="1" applyFont="1" applyFill="1" applyBorder="1" applyAlignment="1">
      <alignment horizontal="right"/>
    </xf>
    <xf numFmtId="165" fontId="15" fillId="0" borderId="1" xfId="14" applyNumberFormat="1" applyFont="1" applyFill="1" applyBorder="1" applyAlignment="1">
      <alignment horizontal="center"/>
    </xf>
    <xf numFmtId="164" fontId="15" fillId="0" borderId="1" xfId="14" applyNumberFormat="1" applyFont="1" applyFill="1" applyBorder="1" applyAlignment="1">
      <alignment horizontal="center"/>
    </xf>
    <xf numFmtId="1" fontId="15" fillId="0" borderId="1" xfId="14" applyNumberFormat="1" applyFont="1" applyFill="1" applyBorder="1" applyAlignment="1">
      <alignment horizontal="center"/>
    </xf>
    <xf numFmtId="2" fontId="18" fillId="0" borderId="1" xfId="14" applyNumberFormat="1" applyFont="1" applyFill="1" applyBorder="1" applyAlignment="1">
      <alignment horizontal="center"/>
    </xf>
    <xf numFmtId="0" fontId="18" fillId="0" borderId="0" xfId="14" applyFont="1" applyFill="1"/>
    <xf numFmtId="165" fontId="18" fillId="0" borderId="1" xfId="14" applyNumberFormat="1" applyFont="1" applyFill="1" applyBorder="1" applyAlignment="1">
      <alignment horizontal="right"/>
    </xf>
    <xf numFmtId="165" fontId="18" fillId="0" borderId="1" xfId="14" applyNumberFormat="1" applyFont="1" applyFill="1" applyBorder="1" applyAlignment="1">
      <alignment horizontal="center"/>
    </xf>
    <xf numFmtId="0" fontId="15" fillId="0" borderId="1" xfId="14" applyNumberFormat="1" applyFont="1" applyFill="1" applyBorder="1" applyAlignment="1">
      <alignment horizontal="center"/>
    </xf>
    <xf numFmtId="0" fontId="15" fillId="0" borderId="1" xfId="14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1" fontId="15" fillId="0" borderId="1" xfId="14" applyNumberFormat="1" applyFont="1" applyFill="1" applyBorder="1" applyAlignment="1">
      <alignment horizontal="right"/>
    </xf>
    <xf numFmtId="3" fontId="15" fillId="0" borderId="1" xfId="14" applyNumberFormat="1" applyFont="1" applyFill="1" applyBorder="1" applyAlignment="1">
      <alignment horizontal="right"/>
    </xf>
    <xf numFmtId="164" fontId="18" fillId="0" borderId="1" xfId="14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right" vertical="center" wrapText="1"/>
    </xf>
    <xf numFmtId="3" fontId="15" fillId="0" borderId="1" xfId="30" applyNumberFormat="1" applyFont="1" applyFill="1" applyBorder="1" applyAlignment="1">
      <alignment horizontal="center" vertical="center"/>
    </xf>
    <xf numFmtId="1" fontId="15" fillId="0" borderId="17" xfId="30" applyNumberFormat="1" applyFont="1" applyFill="1" applyBorder="1" applyAlignment="1">
      <alignment horizontal="center" vertical="center" wrapText="1"/>
    </xf>
    <xf numFmtId="3" fontId="15" fillId="0" borderId="17" xfId="30" applyNumberFormat="1" applyFont="1" applyFill="1" applyBorder="1" applyAlignment="1">
      <alignment horizontal="center" vertical="center" wrapText="1"/>
    </xf>
    <xf numFmtId="1" fontId="15" fillId="0" borderId="1" xfId="30" applyNumberFormat="1" applyFont="1" applyFill="1" applyBorder="1" applyAlignment="1">
      <alignment horizontal="center" vertical="center"/>
    </xf>
    <xf numFmtId="165" fontId="15" fillId="0" borderId="17" xfId="3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" fontId="15" fillId="0" borderId="1" xfId="29" applyNumberFormat="1" applyFont="1" applyFill="1" applyBorder="1" applyAlignment="1">
      <alignment horizontal="center" vertical="top"/>
    </xf>
    <xf numFmtId="2" fontId="15" fillId="0" borderId="1" xfId="29" applyNumberFormat="1" applyFont="1" applyFill="1" applyBorder="1" applyAlignment="1">
      <alignment horizontal="center" vertical="top"/>
    </xf>
    <xf numFmtId="1" fontId="18" fillId="0" borderId="1" xfId="29" applyNumberFormat="1" applyFont="1" applyFill="1" applyBorder="1" applyAlignment="1">
      <alignment horizontal="center"/>
    </xf>
    <xf numFmtId="2" fontId="18" fillId="0" borderId="1" xfId="29" applyNumberFormat="1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top"/>
    </xf>
    <xf numFmtId="165" fontId="15" fillId="0" borderId="17" xfId="0" applyNumberFormat="1" applyFont="1" applyFill="1" applyBorder="1" applyAlignment="1">
      <alignment horizontal="center"/>
    </xf>
    <xf numFmtId="1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 wrapText="1"/>
    </xf>
    <xf numFmtId="0" fontId="15" fillId="0" borderId="0" xfId="31" applyFont="1" applyFill="1"/>
    <xf numFmtId="0" fontId="15" fillId="0" borderId="1" xfId="31" applyNumberFormat="1" applyFont="1" applyFill="1" applyBorder="1" applyAlignment="1">
      <alignment horizontal="center" vertical="center" wrapText="1"/>
    </xf>
    <xf numFmtId="0" fontId="15" fillId="0" borderId="1" xfId="31" applyNumberFormat="1" applyFont="1" applyFill="1" applyBorder="1" applyAlignment="1">
      <alignment horizontal="center"/>
    </xf>
    <xf numFmtId="2" fontId="15" fillId="0" borderId="1" xfId="31" applyNumberFormat="1" applyFont="1" applyFill="1" applyBorder="1" applyAlignment="1">
      <alignment horizontal="center"/>
    </xf>
    <xf numFmtId="165" fontId="15" fillId="0" borderId="1" xfId="31" applyNumberFormat="1" applyFont="1" applyFill="1" applyBorder="1" applyAlignment="1">
      <alignment horizontal="right"/>
    </xf>
    <xf numFmtId="165" fontId="15" fillId="0" borderId="1" xfId="31" applyNumberFormat="1" applyFont="1" applyFill="1" applyBorder="1" applyAlignment="1">
      <alignment horizontal="center"/>
    </xf>
    <xf numFmtId="164" fontId="15" fillId="0" borderId="1" xfId="31" applyNumberFormat="1" applyFont="1" applyFill="1" applyBorder="1" applyAlignment="1">
      <alignment horizontal="center"/>
    </xf>
    <xf numFmtId="1" fontId="15" fillId="0" borderId="1" xfId="31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64" fontId="15" fillId="0" borderId="1" xfId="29" applyNumberFormat="1" applyFont="1" applyFill="1" applyBorder="1" applyAlignment="1">
      <alignment horizontal="center" vertical="top"/>
    </xf>
    <xf numFmtId="2" fontId="18" fillId="0" borderId="1" xfId="29" applyNumberFormat="1" applyFont="1" applyFill="1" applyBorder="1" applyAlignment="1">
      <alignment horizontal="center" vertical="top"/>
    </xf>
    <xf numFmtId="0" fontId="18" fillId="0" borderId="0" xfId="0" applyNumberFormat="1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/>
    <xf numFmtId="0" fontId="15" fillId="0" borderId="1" xfId="0" applyNumberFormat="1" applyFont="1" applyFill="1" applyBorder="1" applyAlignment="1">
      <alignment horizontal="right" vertical="top"/>
    </xf>
    <xf numFmtId="0" fontId="15" fillId="0" borderId="1" xfId="14" applyNumberFormat="1" applyFont="1" applyFill="1" applyBorder="1" applyAlignment="1">
      <alignment horizontal="center"/>
    </xf>
    <xf numFmtId="0" fontId="17" fillId="0" borderId="0" xfId="0" applyNumberFormat="1" applyFont="1" applyFill="1" applyAlignment="1">
      <alignment horizontal="right" vertical="center"/>
    </xf>
    <xf numFmtId="0" fontId="15" fillId="0" borderId="1" xfId="14" applyFont="1" applyFill="1" applyBorder="1"/>
    <xf numFmtId="0" fontId="15" fillId="0" borderId="0" xfId="14" applyNumberFormat="1" applyFont="1" applyFill="1" applyAlignment="1">
      <alignment horizontal="center"/>
    </xf>
    <xf numFmtId="0" fontId="15" fillId="0" borderId="2" xfId="14" applyNumberFormat="1" applyFont="1" applyFill="1" applyBorder="1" applyAlignment="1">
      <alignment horizontal="center" vertical="center" wrapText="1"/>
    </xf>
    <xf numFmtId="0" fontId="15" fillId="0" borderId="10" xfId="14" applyNumberFormat="1" applyFont="1" applyFill="1" applyBorder="1" applyAlignment="1">
      <alignment horizontal="center" vertical="center" wrapText="1"/>
    </xf>
    <xf numFmtId="0" fontId="15" fillId="0" borderId="21" xfId="14" applyNumberFormat="1" applyFont="1" applyFill="1" applyBorder="1" applyAlignment="1">
      <alignment horizontal="center" vertical="center" wrapText="1"/>
    </xf>
    <xf numFmtId="0" fontId="15" fillId="0" borderId="11" xfId="14" applyNumberFormat="1" applyFont="1" applyFill="1" applyBorder="1" applyAlignment="1">
      <alignment horizontal="center" vertical="center" wrapText="1"/>
    </xf>
    <xf numFmtId="0" fontId="15" fillId="0" borderId="1" xfId="14" applyNumberFormat="1" applyFont="1" applyFill="1" applyBorder="1" applyAlignment="1">
      <alignment horizontal="center" vertical="center" wrapText="1"/>
    </xf>
    <xf numFmtId="0" fontId="15" fillId="0" borderId="9" xfId="14" applyNumberFormat="1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0" fillId="3" borderId="0" xfId="0" applyNumberFormat="1" applyFont="1" applyFill="1" applyAlignment="1">
      <alignment horizontal="center" vertical="center" wrapText="1"/>
    </xf>
    <xf numFmtId="0" fontId="18" fillId="0" borderId="1" xfId="24" applyNumberFormat="1" applyFont="1" applyFill="1" applyBorder="1" applyAlignment="1">
      <alignment horizontal="center" vertical="center"/>
    </xf>
    <xf numFmtId="0" fontId="15" fillId="0" borderId="1" xfId="24" applyNumberFormat="1" applyFont="1" applyFill="1" applyBorder="1" applyAlignment="1">
      <alignment horizontal="center" vertical="center" wrapText="1"/>
    </xf>
    <xf numFmtId="0" fontId="15" fillId="0" borderId="1" xfId="24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/>
    </xf>
    <xf numFmtId="0" fontId="19" fillId="0" borderId="17" xfId="26" applyFont="1" applyBorder="1" applyAlignment="1">
      <alignment horizontal="center" vertical="center" wrapText="1"/>
    </xf>
    <xf numFmtId="0" fontId="19" fillId="0" borderId="18" xfId="26" applyFont="1" applyBorder="1" applyAlignment="1">
      <alignment horizontal="center" vertical="center" wrapText="1"/>
    </xf>
    <xf numFmtId="0" fontId="19" fillId="0" borderId="19" xfId="26" applyFont="1" applyBorder="1" applyAlignment="1">
      <alignment horizontal="center" vertical="center" wrapText="1"/>
    </xf>
    <xf numFmtId="0" fontId="19" fillId="0" borderId="20" xfId="26" applyFont="1" applyBorder="1" applyAlignment="1">
      <alignment horizontal="center" vertical="center" wrapText="1"/>
    </xf>
    <xf numFmtId="0" fontId="20" fillId="0" borderId="0" xfId="26" applyFont="1" applyBorder="1" applyAlignment="1">
      <alignment horizontal="center" vertical="center"/>
    </xf>
    <xf numFmtId="0" fontId="15" fillId="0" borderId="1" xfId="31" applyNumberFormat="1" applyFont="1" applyFill="1" applyBorder="1" applyAlignment="1">
      <alignment horizontal="center"/>
    </xf>
    <xf numFmtId="0" fontId="15" fillId="0" borderId="0" xfId="31" applyNumberFormat="1" applyFont="1" applyFill="1" applyAlignment="1">
      <alignment horizontal="center"/>
    </xf>
    <xf numFmtId="0" fontId="15" fillId="0" borderId="2" xfId="31" applyNumberFormat="1" applyFont="1" applyFill="1" applyBorder="1" applyAlignment="1">
      <alignment horizontal="center" vertical="center" wrapText="1"/>
    </xf>
    <xf numFmtId="0" fontId="15" fillId="0" borderId="10" xfId="31" applyNumberFormat="1" applyFont="1" applyFill="1" applyBorder="1" applyAlignment="1">
      <alignment horizontal="center" vertical="center" wrapText="1"/>
    </xf>
    <xf numFmtId="0" fontId="15" fillId="0" borderId="21" xfId="31" applyNumberFormat="1" applyFont="1" applyFill="1" applyBorder="1" applyAlignment="1">
      <alignment horizontal="center" vertical="center" wrapText="1"/>
    </xf>
    <xf numFmtId="0" fontId="15" fillId="0" borderId="11" xfId="31" applyNumberFormat="1" applyFont="1" applyFill="1" applyBorder="1" applyAlignment="1">
      <alignment horizontal="center" vertical="center" wrapText="1"/>
    </xf>
    <xf numFmtId="0" fontId="15" fillId="0" borderId="1" xfId="31" applyNumberFormat="1" applyFont="1" applyFill="1" applyBorder="1" applyAlignment="1">
      <alignment horizontal="center" vertical="center" wrapText="1"/>
    </xf>
    <xf numFmtId="0" fontId="15" fillId="0" borderId="9" xfId="31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center" vertical="top"/>
    </xf>
    <xf numFmtId="164" fontId="15" fillId="0" borderId="1" xfId="0" applyNumberFormat="1" applyFont="1" applyBorder="1" applyAlignment="1">
      <alignment horizontal="center" vertical="top"/>
    </xf>
  </cellXfs>
  <cellStyles count="32">
    <cellStyle name="Обычный" xfId="0" builtinId="0"/>
    <cellStyle name="Обычный 10" xfId="22"/>
    <cellStyle name="Обычный 11" xfId="23"/>
    <cellStyle name="Обычный 2" xfId="1"/>
    <cellStyle name="Обычный 2 2" xfId="2"/>
    <cellStyle name="Обычный 2 2 2" xfId="26"/>
    <cellStyle name="Обычный 2 3" xfId="3"/>
    <cellStyle name="Обычный 2 4" xfId="27"/>
    <cellStyle name="Обычный 3" xfId="4"/>
    <cellStyle name="Обычный 3 2" xfId="5"/>
    <cellStyle name="Обычный 3 3" xfId="6"/>
    <cellStyle name="Обычный 4" xfId="7"/>
    <cellStyle name="Обычный 5" xfId="8"/>
    <cellStyle name="Обычный 6" xfId="9"/>
    <cellStyle name="Обычный 6 2" xfId="10"/>
    <cellStyle name="Обычный 7" xfId="11"/>
    <cellStyle name="Обычный 8" xfId="12"/>
    <cellStyle name="Обычный 9" xfId="13"/>
    <cellStyle name="Обычный_Лист1" xfId="25"/>
    <cellStyle name="Обычный_Лист2" xfId="29"/>
    <cellStyle name="Обычный_Меню обедов" xfId="30"/>
    <cellStyle name="Обычный_Себестоимость рациона" xfId="24"/>
    <cellStyle name="Обычный_соотношение ЭЦ" xfId="14"/>
    <cellStyle name="Обычный_Соотношение ЭЦ весна" xfId="31"/>
    <cellStyle name="Процентный 11" xfId="21"/>
    <cellStyle name="Процентный 2" xfId="15"/>
    <cellStyle name="Процентный 2 2" xfId="28"/>
    <cellStyle name="Процентный 3" xfId="16"/>
    <cellStyle name="Процентный 4" xfId="17"/>
    <cellStyle name="Процентный 5" xfId="18"/>
    <cellStyle name="Процентный 8" xfId="19"/>
    <cellStyle name="Финансовый 2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H172"/>
  <sheetViews>
    <sheetView view="pageBreakPreview" zoomScale="60" zoomScaleNormal="100" workbookViewId="0">
      <selection activeCell="S170" sqref="S170"/>
    </sheetView>
  </sheetViews>
  <sheetFormatPr defaultRowHeight="15.75"/>
  <cols>
    <col min="1" max="1" width="21.28515625" style="38" customWidth="1"/>
    <col min="2" max="2" width="10.5703125" style="38" customWidth="1"/>
    <col min="3" max="3" width="29.28515625" style="39" customWidth="1"/>
    <col min="4" max="4" width="10.42578125" style="39" customWidth="1"/>
    <col min="5" max="5" width="11.140625" style="39" customWidth="1"/>
    <col min="6" max="6" width="10.28515625" style="39" customWidth="1"/>
    <col min="7" max="7" width="12.140625" style="39" customWidth="1"/>
    <col min="8" max="8" width="12.28515625" style="18" customWidth="1"/>
    <col min="9" max="247" width="8.28515625" style="18" bestFit="1" customWidth="1"/>
    <col min="248" max="248" width="9.85546875" style="18" customWidth="1"/>
    <col min="249" max="16384" width="9.140625" style="18"/>
  </cols>
  <sheetData>
    <row r="2" spans="1:8" s="40" customFormat="1">
      <c r="A2" s="113" t="s">
        <v>412</v>
      </c>
      <c r="B2" s="113"/>
      <c r="C2" s="113"/>
      <c r="D2" s="113"/>
      <c r="E2" s="113"/>
      <c r="F2" s="113"/>
      <c r="G2" s="113"/>
    </row>
    <row r="3" spans="1:8" s="40" customFormat="1">
      <c r="A3" s="41" t="s">
        <v>11</v>
      </c>
      <c r="B3" s="42" t="s">
        <v>411</v>
      </c>
      <c r="C3" s="42"/>
      <c r="D3" s="42"/>
      <c r="E3" s="42"/>
      <c r="F3" s="114"/>
      <c r="G3" s="114"/>
    </row>
    <row r="4" spans="1:8" s="40" customFormat="1" ht="31.5">
      <c r="A4" s="43" t="s">
        <v>12</v>
      </c>
      <c r="B4" s="42" t="s">
        <v>13</v>
      </c>
      <c r="C4" s="42"/>
      <c r="D4" s="42"/>
      <c r="E4" s="42"/>
      <c r="F4" s="114"/>
      <c r="G4" s="114"/>
    </row>
    <row r="5" spans="1:8" ht="15.75" customHeight="1">
      <c r="A5" s="115" t="s">
        <v>125</v>
      </c>
      <c r="B5" s="116" t="s">
        <v>14</v>
      </c>
      <c r="C5" s="116" t="s">
        <v>15</v>
      </c>
      <c r="D5" s="116" t="s">
        <v>16</v>
      </c>
      <c r="E5" s="119" t="s">
        <v>17</v>
      </c>
      <c r="F5" s="119"/>
      <c r="G5" s="119"/>
      <c r="H5" s="116" t="s">
        <v>18</v>
      </c>
    </row>
    <row r="6" spans="1:8">
      <c r="A6" s="115"/>
      <c r="B6" s="117"/>
      <c r="C6" s="118"/>
      <c r="D6" s="117"/>
      <c r="E6" s="89" t="s">
        <v>19</v>
      </c>
      <c r="F6" s="89" t="s">
        <v>20</v>
      </c>
      <c r="G6" s="89" t="s">
        <v>21</v>
      </c>
      <c r="H6" s="117"/>
    </row>
    <row r="7" spans="1:8">
      <c r="A7" s="88">
        <v>1</v>
      </c>
      <c r="B7" s="25">
        <v>2</v>
      </c>
      <c r="C7" s="34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</row>
    <row r="8" spans="1:8" ht="31.5">
      <c r="A8" s="115" t="s">
        <v>159</v>
      </c>
      <c r="B8" s="25" t="s">
        <v>160</v>
      </c>
      <c r="C8" s="35" t="s">
        <v>161</v>
      </c>
      <c r="D8" s="25">
        <v>100</v>
      </c>
      <c r="E8" s="25">
        <v>1.7</v>
      </c>
      <c r="F8" s="26">
        <v>5.53</v>
      </c>
      <c r="G8" s="26">
        <v>9.94</v>
      </c>
      <c r="H8" s="26">
        <v>96.04</v>
      </c>
    </row>
    <row r="9" spans="1:8" ht="47.25">
      <c r="A9" s="115"/>
      <c r="B9" s="25" t="s">
        <v>162</v>
      </c>
      <c r="C9" s="35" t="s">
        <v>417</v>
      </c>
      <c r="D9" s="25">
        <v>255</v>
      </c>
      <c r="E9" s="26">
        <v>1.92</v>
      </c>
      <c r="F9" s="27">
        <v>3.94</v>
      </c>
      <c r="G9" s="26">
        <v>13.06</v>
      </c>
      <c r="H9" s="26">
        <v>95.92</v>
      </c>
    </row>
    <row r="10" spans="1:8" ht="31.5">
      <c r="A10" s="115"/>
      <c r="B10" s="26" t="s">
        <v>126</v>
      </c>
      <c r="C10" s="35" t="s">
        <v>418</v>
      </c>
      <c r="D10" s="25">
        <v>105</v>
      </c>
      <c r="E10" s="27">
        <v>26.5</v>
      </c>
      <c r="F10" s="27">
        <v>16.489999999999998</v>
      </c>
      <c r="G10" s="28">
        <v>7.0000000000000007E-2</v>
      </c>
      <c r="H10" s="26">
        <v>248.74</v>
      </c>
    </row>
    <row r="11" spans="1:8">
      <c r="A11" s="115"/>
      <c r="B11" s="25" t="s">
        <v>127</v>
      </c>
      <c r="C11" s="35" t="s">
        <v>108</v>
      </c>
      <c r="D11" s="25">
        <v>180</v>
      </c>
      <c r="E11" s="27">
        <v>7.97</v>
      </c>
      <c r="F11" s="26">
        <v>5.29</v>
      </c>
      <c r="G11" s="27">
        <v>50.84</v>
      </c>
      <c r="H11" s="27">
        <v>283.02</v>
      </c>
    </row>
    <row r="12" spans="1:8" ht="31.5">
      <c r="A12" s="115"/>
      <c r="B12" s="26" t="s">
        <v>163</v>
      </c>
      <c r="C12" s="35" t="s">
        <v>164</v>
      </c>
      <c r="D12" s="25">
        <v>200</v>
      </c>
      <c r="E12" s="26">
        <v>0.16</v>
      </c>
      <c r="F12" s="26">
        <v>0.16</v>
      </c>
      <c r="G12" s="27">
        <v>14.9</v>
      </c>
      <c r="H12" s="26">
        <v>62.69</v>
      </c>
    </row>
    <row r="13" spans="1:8">
      <c r="A13" s="115"/>
      <c r="B13" s="26"/>
      <c r="C13" s="35" t="s">
        <v>55</v>
      </c>
      <c r="D13" s="25">
        <v>30</v>
      </c>
      <c r="E13" s="26">
        <v>2.37</v>
      </c>
      <c r="F13" s="27">
        <v>0.3</v>
      </c>
      <c r="G13" s="26">
        <v>14.49</v>
      </c>
      <c r="H13" s="27">
        <v>70.5</v>
      </c>
    </row>
    <row r="14" spans="1:8">
      <c r="A14" s="115"/>
      <c r="B14" s="26"/>
      <c r="C14" s="35" t="s">
        <v>165</v>
      </c>
      <c r="D14" s="25">
        <v>40</v>
      </c>
      <c r="E14" s="26">
        <v>2.64</v>
      </c>
      <c r="F14" s="26">
        <v>0.48</v>
      </c>
      <c r="G14" s="26">
        <v>15.86</v>
      </c>
      <c r="H14" s="27">
        <v>79.2</v>
      </c>
    </row>
    <row r="15" spans="1:8">
      <c r="A15" s="115"/>
      <c r="B15" s="120" t="s">
        <v>166</v>
      </c>
      <c r="C15" s="120"/>
      <c r="D15" s="29">
        <v>910</v>
      </c>
      <c r="E15" s="30">
        <v>43.26</v>
      </c>
      <c r="F15" s="30">
        <v>32.19</v>
      </c>
      <c r="G15" s="30">
        <v>119.16</v>
      </c>
      <c r="H15" s="30">
        <v>936.11</v>
      </c>
    </row>
    <row r="16" spans="1:8" ht="31.5">
      <c r="A16" s="115" t="s">
        <v>167</v>
      </c>
      <c r="B16" s="25" t="s">
        <v>168</v>
      </c>
      <c r="C16" s="35" t="s">
        <v>169</v>
      </c>
      <c r="D16" s="25">
        <v>100</v>
      </c>
      <c r="E16" s="26">
        <v>1.54</v>
      </c>
      <c r="F16" s="27">
        <v>7.16</v>
      </c>
      <c r="G16" s="26">
        <v>4.3099999999999996</v>
      </c>
      <c r="H16" s="26">
        <v>88.13</v>
      </c>
    </row>
    <row r="17" spans="1:8" ht="31.5">
      <c r="A17" s="115"/>
      <c r="B17" s="25" t="s">
        <v>170</v>
      </c>
      <c r="C17" s="35" t="s">
        <v>435</v>
      </c>
      <c r="D17" s="25">
        <v>250</v>
      </c>
      <c r="E17" s="26">
        <v>2.71</v>
      </c>
      <c r="F17" s="27">
        <v>6.39</v>
      </c>
      <c r="G17" s="26">
        <v>18.690000000000001</v>
      </c>
      <c r="H17" s="26">
        <v>143.46</v>
      </c>
    </row>
    <row r="18" spans="1:8">
      <c r="A18" s="115"/>
      <c r="B18" s="25" t="s">
        <v>149</v>
      </c>
      <c r="C18" s="35" t="s">
        <v>172</v>
      </c>
      <c r="D18" s="25">
        <v>100</v>
      </c>
      <c r="E18" s="26">
        <v>17.72</v>
      </c>
      <c r="F18" s="26">
        <v>8.75</v>
      </c>
      <c r="G18" s="27">
        <v>15.25</v>
      </c>
      <c r="H18" s="26">
        <v>211.1</v>
      </c>
    </row>
    <row r="19" spans="1:8">
      <c r="A19" s="115"/>
      <c r="B19" s="25">
        <v>487</v>
      </c>
      <c r="C19" s="35" t="s">
        <v>173</v>
      </c>
      <c r="D19" s="25">
        <v>180</v>
      </c>
      <c r="E19" s="26">
        <v>3.92</v>
      </c>
      <c r="F19" s="27">
        <v>4.5</v>
      </c>
      <c r="G19" s="26">
        <v>13.64</v>
      </c>
      <c r="H19" s="26">
        <v>112.28</v>
      </c>
    </row>
    <row r="20" spans="1:8" ht="31.5">
      <c r="A20" s="115"/>
      <c r="B20" s="25" t="s">
        <v>174</v>
      </c>
      <c r="C20" s="35" t="s">
        <v>175</v>
      </c>
      <c r="D20" s="25">
        <v>200</v>
      </c>
      <c r="E20" s="26">
        <v>0.59</v>
      </c>
      <c r="F20" s="26">
        <v>0.05</v>
      </c>
      <c r="G20" s="26">
        <v>18.579999999999998</v>
      </c>
      <c r="H20" s="26">
        <v>77.94</v>
      </c>
    </row>
    <row r="21" spans="1:8">
      <c r="A21" s="115"/>
      <c r="B21" s="26"/>
      <c r="C21" s="35" t="s">
        <v>55</v>
      </c>
      <c r="D21" s="25">
        <v>50</v>
      </c>
      <c r="E21" s="26">
        <v>3.95</v>
      </c>
      <c r="F21" s="27">
        <v>0.5</v>
      </c>
      <c r="G21" s="26">
        <v>24.15</v>
      </c>
      <c r="H21" s="25">
        <v>117.5</v>
      </c>
    </row>
    <row r="22" spans="1:8">
      <c r="A22" s="115"/>
      <c r="B22" s="26"/>
      <c r="C22" s="35" t="s">
        <v>165</v>
      </c>
      <c r="D22" s="25">
        <v>60</v>
      </c>
      <c r="E22" s="27">
        <v>3.96</v>
      </c>
      <c r="F22" s="27">
        <v>0.72</v>
      </c>
      <c r="G22" s="26">
        <v>23.79</v>
      </c>
      <c r="H22" s="25">
        <v>118.8</v>
      </c>
    </row>
    <row r="23" spans="1:8">
      <c r="A23" s="115"/>
      <c r="B23" s="120" t="s">
        <v>166</v>
      </c>
      <c r="C23" s="120"/>
      <c r="D23" s="29">
        <v>940</v>
      </c>
      <c r="E23" s="30">
        <v>34.39</v>
      </c>
      <c r="F23" s="30">
        <v>28.07</v>
      </c>
      <c r="G23" s="30">
        <v>118.41</v>
      </c>
      <c r="H23" s="30">
        <v>869.21</v>
      </c>
    </row>
    <row r="24" spans="1:8">
      <c r="A24" s="115" t="s">
        <v>128</v>
      </c>
      <c r="B24" s="25" t="s">
        <v>176</v>
      </c>
      <c r="C24" s="35" t="s">
        <v>177</v>
      </c>
      <c r="D24" s="25">
        <v>100</v>
      </c>
      <c r="E24" s="27">
        <v>1.84</v>
      </c>
      <c r="F24" s="26">
        <v>8.26</v>
      </c>
      <c r="G24" s="26">
        <v>12.82</v>
      </c>
      <c r="H24" s="26">
        <v>133.30000000000001</v>
      </c>
    </row>
    <row r="25" spans="1:8" ht="31.5">
      <c r="A25" s="115"/>
      <c r="B25" s="25" t="s">
        <v>178</v>
      </c>
      <c r="C25" s="35" t="s">
        <v>420</v>
      </c>
      <c r="D25" s="25">
        <v>255</v>
      </c>
      <c r="E25" s="26">
        <v>1.93</v>
      </c>
      <c r="F25" s="26">
        <v>7.07</v>
      </c>
      <c r="G25" s="26">
        <v>13.5</v>
      </c>
      <c r="H25" s="26">
        <v>126.13</v>
      </c>
    </row>
    <row r="26" spans="1:8">
      <c r="A26" s="115"/>
      <c r="B26" s="26" t="s">
        <v>179</v>
      </c>
      <c r="C26" s="35" t="s">
        <v>180</v>
      </c>
      <c r="D26" s="25">
        <v>250</v>
      </c>
      <c r="E26" s="26">
        <v>35.76</v>
      </c>
      <c r="F26" s="26">
        <v>11.94</v>
      </c>
      <c r="G26" s="26">
        <v>44.81</v>
      </c>
      <c r="H26" s="26">
        <v>440.04</v>
      </c>
    </row>
    <row r="27" spans="1:8">
      <c r="A27" s="115"/>
      <c r="B27" s="25" t="s">
        <v>163</v>
      </c>
      <c r="C27" s="35" t="s">
        <v>181</v>
      </c>
      <c r="D27" s="25">
        <v>200</v>
      </c>
      <c r="E27" s="26">
        <v>0.16</v>
      </c>
      <c r="F27" s="26">
        <v>0.04</v>
      </c>
      <c r="G27" s="26">
        <v>15.42</v>
      </c>
      <c r="H27" s="27">
        <v>63.6</v>
      </c>
    </row>
    <row r="28" spans="1:8">
      <c r="A28" s="115"/>
      <c r="B28" s="26"/>
      <c r="C28" s="35" t="s">
        <v>55</v>
      </c>
      <c r="D28" s="25">
        <v>30</v>
      </c>
      <c r="E28" s="26">
        <v>2.37</v>
      </c>
      <c r="F28" s="27">
        <v>0.3</v>
      </c>
      <c r="G28" s="26">
        <v>14.49</v>
      </c>
      <c r="H28" s="27">
        <v>70.5</v>
      </c>
    </row>
    <row r="29" spans="1:8">
      <c r="A29" s="115"/>
      <c r="B29" s="26"/>
      <c r="C29" s="35" t="s">
        <v>165</v>
      </c>
      <c r="D29" s="25">
        <v>40</v>
      </c>
      <c r="E29" s="26">
        <v>2.64</v>
      </c>
      <c r="F29" s="26">
        <v>0.48</v>
      </c>
      <c r="G29" s="26">
        <v>15.86</v>
      </c>
      <c r="H29" s="27">
        <v>79.2</v>
      </c>
    </row>
    <row r="30" spans="1:8">
      <c r="A30" s="115"/>
      <c r="B30" s="120" t="s">
        <v>166</v>
      </c>
      <c r="C30" s="120"/>
      <c r="D30" s="29">
        <v>875</v>
      </c>
      <c r="E30" s="30">
        <v>44.7</v>
      </c>
      <c r="F30" s="30">
        <v>28.09</v>
      </c>
      <c r="G30" s="30">
        <v>116.9</v>
      </c>
      <c r="H30" s="30">
        <v>912.77</v>
      </c>
    </row>
    <row r="31" spans="1:8">
      <c r="A31" s="115" t="s">
        <v>129</v>
      </c>
      <c r="B31" s="25" t="s">
        <v>182</v>
      </c>
      <c r="C31" s="35" t="s">
        <v>183</v>
      </c>
      <c r="D31" s="25">
        <v>100</v>
      </c>
      <c r="E31" s="26">
        <v>1.3</v>
      </c>
      <c r="F31" s="26">
        <v>5.0999999999999996</v>
      </c>
      <c r="G31" s="26">
        <v>6.9</v>
      </c>
      <c r="H31" s="26">
        <v>79.95</v>
      </c>
    </row>
    <row r="32" spans="1:8" ht="31.5">
      <c r="A32" s="115"/>
      <c r="B32" s="25" t="s">
        <v>184</v>
      </c>
      <c r="C32" s="35" t="s">
        <v>185</v>
      </c>
      <c r="D32" s="25">
        <v>250</v>
      </c>
      <c r="E32" s="27">
        <v>5.87</v>
      </c>
      <c r="F32" s="26">
        <v>3.55</v>
      </c>
      <c r="G32" s="26">
        <v>19.28</v>
      </c>
      <c r="H32" s="27">
        <v>132.87</v>
      </c>
    </row>
    <row r="33" spans="1:8">
      <c r="A33" s="115"/>
      <c r="B33" s="25" t="s">
        <v>130</v>
      </c>
      <c r="C33" s="35" t="s">
        <v>109</v>
      </c>
      <c r="D33" s="25">
        <v>100</v>
      </c>
      <c r="E33" s="27">
        <v>16.8</v>
      </c>
      <c r="F33" s="26">
        <v>11.35</v>
      </c>
      <c r="G33" s="26">
        <v>6.87</v>
      </c>
      <c r="H33" s="26">
        <v>196.79</v>
      </c>
    </row>
    <row r="34" spans="1:8">
      <c r="A34" s="115"/>
      <c r="B34" s="25" t="s">
        <v>131</v>
      </c>
      <c r="C34" s="35" t="s">
        <v>186</v>
      </c>
      <c r="D34" s="25">
        <v>180</v>
      </c>
      <c r="E34" s="26">
        <v>4.33</v>
      </c>
      <c r="F34" s="26">
        <v>6.45</v>
      </c>
      <c r="G34" s="25">
        <v>16.940000000000001</v>
      </c>
      <c r="H34" s="27">
        <v>143.97999999999999</v>
      </c>
    </row>
    <row r="35" spans="1:8" ht="31.5">
      <c r="A35" s="115"/>
      <c r="B35" s="26" t="s">
        <v>163</v>
      </c>
      <c r="C35" s="35" t="s">
        <v>164</v>
      </c>
      <c r="D35" s="25">
        <v>200</v>
      </c>
      <c r="E35" s="26">
        <v>0.16</v>
      </c>
      <c r="F35" s="26">
        <v>0.16</v>
      </c>
      <c r="G35" s="27">
        <v>14.9</v>
      </c>
      <c r="H35" s="26">
        <v>62.69</v>
      </c>
    </row>
    <row r="36" spans="1:8">
      <c r="A36" s="115"/>
      <c r="B36" s="26"/>
      <c r="C36" s="35" t="s">
        <v>55</v>
      </c>
      <c r="D36" s="25">
        <v>60</v>
      </c>
      <c r="E36" s="26">
        <v>4.74</v>
      </c>
      <c r="F36" s="27">
        <v>0.6</v>
      </c>
      <c r="G36" s="26">
        <v>28.98</v>
      </c>
      <c r="H36" s="25">
        <v>141</v>
      </c>
    </row>
    <row r="37" spans="1:8">
      <c r="A37" s="115"/>
      <c r="B37" s="26"/>
      <c r="C37" s="35" t="s">
        <v>165</v>
      </c>
      <c r="D37" s="25">
        <v>60</v>
      </c>
      <c r="E37" s="26">
        <v>3.96</v>
      </c>
      <c r="F37" s="26">
        <v>0.72</v>
      </c>
      <c r="G37" s="26">
        <v>23.79</v>
      </c>
      <c r="H37" s="27">
        <v>118.8</v>
      </c>
    </row>
    <row r="38" spans="1:8">
      <c r="A38" s="115"/>
      <c r="B38" s="120" t="s">
        <v>166</v>
      </c>
      <c r="C38" s="120"/>
      <c r="D38" s="29">
        <v>950</v>
      </c>
      <c r="E38" s="30">
        <v>37.159999999999997</v>
      </c>
      <c r="F38" s="30">
        <v>27.93</v>
      </c>
      <c r="G38" s="30">
        <v>117.66</v>
      </c>
      <c r="H38" s="30">
        <v>876.08</v>
      </c>
    </row>
    <row r="39" spans="1:8" ht="31.5">
      <c r="A39" s="115" t="s">
        <v>132</v>
      </c>
      <c r="B39" s="25" t="s">
        <v>187</v>
      </c>
      <c r="C39" s="35" t="s">
        <v>188</v>
      </c>
      <c r="D39" s="90">
        <v>100</v>
      </c>
      <c r="E39" s="91">
        <v>1.26</v>
      </c>
      <c r="F39" s="91">
        <v>8.1</v>
      </c>
      <c r="G39" s="91">
        <v>6.25</v>
      </c>
      <c r="H39" s="91">
        <v>103.67</v>
      </c>
    </row>
    <row r="40" spans="1:8">
      <c r="A40" s="115"/>
      <c r="B40" s="25">
        <v>100</v>
      </c>
      <c r="C40" s="35" t="s">
        <v>189</v>
      </c>
      <c r="D40" s="90">
        <v>250</v>
      </c>
      <c r="E40" s="91">
        <v>2.2799999999999998</v>
      </c>
      <c r="F40" s="91">
        <v>4.28</v>
      </c>
      <c r="G40" s="91">
        <v>10.67</v>
      </c>
      <c r="H40" s="91">
        <v>90.79</v>
      </c>
    </row>
    <row r="41" spans="1:8" ht="31.5">
      <c r="A41" s="115"/>
      <c r="B41" s="25" t="s">
        <v>410</v>
      </c>
      <c r="C41" s="35" t="s">
        <v>423</v>
      </c>
      <c r="D41" s="90">
        <v>105</v>
      </c>
      <c r="E41" s="91">
        <v>22.52</v>
      </c>
      <c r="F41" s="91">
        <v>7.12</v>
      </c>
      <c r="G41" s="91">
        <v>4.16</v>
      </c>
      <c r="H41" s="91">
        <v>171.32</v>
      </c>
    </row>
    <row r="42" spans="1:8">
      <c r="A42" s="115"/>
      <c r="B42" s="25" t="s">
        <v>408</v>
      </c>
      <c r="C42" s="35" t="s">
        <v>340</v>
      </c>
      <c r="D42" s="90">
        <v>180</v>
      </c>
      <c r="E42" s="91">
        <v>3.96</v>
      </c>
      <c r="F42" s="91">
        <v>7.12</v>
      </c>
      <c r="G42" s="91">
        <v>26.55</v>
      </c>
      <c r="H42" s="91">
        <v>186.58</v>
      </c>
    </row>
    <row r="43" spans="1:8" ht="31.5">
      <c r="A43" s="115"/>
      <c r="B43" s="25" t="s">
        <v>174</v>
      </c>
      <c r="C43" s="35" t="s">
        <v>175</v>
      </c>
      <c r="D43" s="90">
        <v>200</v>
      </c>
      <c r="E43" s="91">
        <v>0.59</v>
      </c>
      <c r="F43" s="91">
        <v>0.05</v>
      </c>
      <c r="G43" s="91">
        <v>18.579999999999998</v>
      </c>
      <c r="H43" s="91">
        <v>77.94</v>
      </c>
    </row>
    <row r="44" spans="1:8">
      <c r="A44" s="115"/>
      <c r="B44" s="26"/>
      <c r="C44" s="35" t="s">
        <v>55</v>
      </c>
      <c r="D44" s="90">
        <v>50</v>
      </c>
      <c r="E44" s="91">
        <v>3.95</v>
      </c>
      <c r="F44" s="111">
        <v>0.5</v>
      </c>
      <c r="G44" s="91">
        <v>24.15</v>
      </c>
      <c r="H44" s="90">
        <v>117.5</v>
      </c>
    </row>
    <row r="45" spans="1:8">
      <c r="A45" s="115"/>
      <c r="B45" s="26"/>
      <c r="C45" s="35" t="s">
        <v>165</v>
      </c>
      <c r="D45" s="90">
        <v>60</v>
      </c>
      <c r="E45" s="91">
        <v>3.96</v>
      </c>
      <c r="F45" s="91">
        <v>0.72</v>
      </c>
      <c r="G45" s="91">
        <v>23.79</v>
      </c>
      <c r="H45" s="111">
        <v>118.8</v>
      </c>
    </row>
    <row r="46" spans="1:8">
      <c r="A46" s="115"/>
      <c r="B46" s="120" t="s">
        <v>166</v>
      </c>
      <c r="C46" s="120"/>
      <c r="D46" s="92">
        <v>945</v>
      </c>
      <c r="E46" s="112">
        <v>38.520000000000003</v>
      </c>
      <c r="F46" s="112">
        <v>27.89</v>
      </c>
      <c r="G46" s="112">
        <v>114.15</v>
      </c>
      <c r="H46" s="112">
        <v>866.6</v>
      </c>
    </row>
    <row r="47" spans="1:8">
      <c r="A47" s="115" t="s">
        <v>133</v>
      </c>
      <c r="B47" s="25" t="s">
        <v>191</v>
      </c>
      <c r="C47" s="35" t="s">
        <v>192</v>
      </c>
      <c r="D47" s="25">
        <v>100</v>
      </c>
      <c r="E47" s="26">
        <v>0.91</v>
      </c>
      <c r="F47" s="26">
        <v>8.11</v>
      </c>
      <c r="G47" s="26">
        <v>3.36</v>
      </c>
      <c r="H47" s="26">
        <v>90.1</v>
      </c>
    </row>
    <row r="48" spans="1:8" ht="31.5">
      <c r="A48" s="115"/>
      <c r="B48" s="25" t="s">
        <v>193</v>
      </c>
      <c r="C48" s="35" t="s">
        <v>424</v>
      </c>
      <c r="D48" s="25">
        <v>255</v>
      </c>
      <c r="E48" s="26">
        <v>2.2000000000000002</v>
      </c>
      <c r="F48" s="26">
        <v>7.09</v>
      </c>
      <c r="G48" s="26">
        <v>18.059999999999999</v>
      </c>
      <c r="H48" s="26">
        <v>145.29</v>
      </c>
    </row>
    <row r="49" spans="1:8">
      <c r="A49" s="115"/>
      <c r="B49" s="26" t="s">
        <v>134</v>
      </c>
      <c r="C49" s="35" t="s">
        <v>95</v>
      </c>
      <c r="D49" s="25">
        <v>100</v>
      </c>
      <c r="E49" s="26">
        <v>19.18</v>
      </c>
      <c r="F49" s="26">
        <v>10.24</v>
      </c>
      <c r="G49" s="26">
        <v>1.91</v>
      </c>
      <c r="H49" s="26">
        <v>176.68</v>
      </c>
    </row>
    <row r="50" spans="1:8">
      <c r="A50" s="115"/>
      <c r="B50" s="25" t="s">
        <v>127</v>
      </c>
      <c r="C50" s="35" t="s">
        <v>194</v>
      </c>
      <c r="D50" s="25">
        <v>180</v>
      </c>
      <c r="E50" s="27">
        <v>7.97</v>
      </c>
      <c r="F50" s="26">
        <v>5.29</v>
      </c>
      <c r="G50" s="27">
        <v>50.84</v>
      </c>
      <c r="H50" s="27">
        <v>283.02</v>
      </c>
    </row>
    <row r="51" spans="1:8">
      <c r="A51" s="115"/>
      <c r="B51" s="25" t="s">
        <v>163</v>
      </c>
      <c r="C51" s="35" t="s">
        <v>181</v>
      </c>
      <c r="D51" s="25">
        <v>200</v>
      </c>
      <c r="E51" s="26">
        <v>0.16</v>
      </c>
      <c r="F51" s="26">
        <v>0.04</v>
      </c>
      <c r="G51" s="26">
        <v>15.42</v>
      </c>
      <c r="H51" s="27">
        <v>63.6</v>
      </c>
    </row>
    <row r="52" spans="1:8">
      <c r="A52" s="115"/>
      <c r="B52" s="26"/>
      <c r="C52" s="35" t="s">
        <v>55</v>
      </c>
      <c r="D52" s="25">
        <v>30</v>
      </c>
      <c r="E52" s="26">
        <v>2.37</v>
      </c>
      <c r="F52" s="27">
        <v>0.3</v>
      </c>
      <c r="G52" s="26">
        <v>14.49</v>
      </c>
      <c r="H52" s="27">
        <v>70.5</v>
      </c>
    </row>
    <row r="53" spans="1:8">
      <c r="A53" s="115"/>
      <c r="B53" s="26"/>
      <c r="C53" s="35" t="s">
        <v>165</v>
      </c>
      <c r="D53" s="25">
        <v>40</v>
      </c>
      <c r="E53" s="26">
        <v>2.64</v>
      </c>
      <c r="F53" s="26">
        <v>0.48</v>
      </c>
      <c r="G53" s="26">
        <v>15.86</v>
      </c>
      <c r="H53" s="27">
        <v>79.2</v>
      </c>
    </row>
    <row r="54" spans="1:8">
      <c r="A54" s="115"/>
      <c r="B54" s="120" t="s">
        <v>166</v>
      </c>
      <c r="C54" s="120"/>
      <c r="D54" s="29">
        <v>905</v>
      </c>
      <c r="E54" s="30">
        <v>35.43</v>
      </c>
      <c r="F54" s="30">
        <v>31.55</v>
      </c>
      <c r="G54" s="30">
        <v>119.94</v>
      </c>
      <c r="H54" s="30">
        <v>908.39</v>
      </c>
    </row>
    <row r="55" spans="1:8" ht="47.25">
      <c r="A55" s="115" t="s">
        <v>135</v>
      </c>
      <c r="B55" s="25" t="s">
        <v>195</v>
      </c>
      <c r="C55" s="35" t="s">
        <v>196</v>
      </c>
      <c r="D55" s="25">
        <v>100</v>
      </c>
      <c r="E55" s="26">
        <v>3.09</v>
      </c>
      <c r="F55" s="26">
        <v>7.19</v>
      </c>
      <c r="G55" s="26">
        <v>11.84</v>
      </c>
      <c r="H55" s="26">
        <v>124.94</v>
      </c>
    </row>
    <row r="56" spans="1:8" ht="47.25">
      <c r="A56" s="115"/>
      <c r="B56" s="25" t="s">
        <v>197</v>
      </c>
      <c r="C56" s="35" t="s">
        <v>425</v>
      </c>
      <c r="D56" s="25">
        <v>255</v>
      </c>
      <c r="E56" s="26">
        <v>2.42</v>
      </c>
      <c r="F56" s="26">
        <v>6.06</v>
      </c>
      <c r="G56" s="26">
        <v>11.49</v>
      </c>
      <c r="H56" s="27">
        <v>110.85</v>
      </c>
    </row>
    <row r="57" spans="1:8" ht="31.5">
      <c r="A57" s="115"/>
      <c r="B57" s="25" t="s">
        <v>149</v>
      </c>
      <c r="C57" s="35" t="s">
        <v>198</v>
      </c>
      <c r="D57" s="25">
        <v>100</v>
      </c>
      <c r="E57" s="26">
        <v>16.32</v>
      </c>
      <c r="F57" s="26">
        <v>8.5500000000000007</v>
      </c>
      <c r="G57" s="26">
        <v>13.38</v>
      </c>
      <c r="H57" s="26">
        <v>193.93</v>
      </c>
    </row>
    <row r="58" spans="1:8">
      <c r="A58" s="115"/>
      <c r="B58" s="25">
        <v>487</v>
      </c>
      <c r="C58" s="35" t="s">
        <v>173</v>
      </c>
      <c r="D58" s="25">
        <v>180</v>
      </c>
      <c r="E58" s="26">
        <v>3.92</v>
      </c>
      <c r="F58" s="27">
        <v>4.5</v>
      </c>
      <c r="G58" s="26">
        <v>13.64</v>
      </c>
      <c r="H58" s="26">
        <v>112.28</v>
      </c>
    </row>
    <row r="59" spans="1:8" ht="31.5">
      <c r="A59" s="115"/>
      <c r="B59" s="26" t="s">
        <v>163</v>
      </c>
      <c r="C59" s="35" t="s">
        <v>199</v>
      </c>
      <c r="D59" s="25">
        <v>200</v>
      </c>
      <c r="E59" s="26">
        <v>0.24</v>
      </c>
      <c r="F59" s="26">
        <v>0.13</v>
      </c>
      <c r="G59" s="26">
        <v>15.14</v>
      </c>
      <c r="H59" s="26">
        <v>64.06</v>
      </c>
    </row>
    <row r="60" spans="1:8">
      <c r="A60" s="115"/>
      <c r="B60" s="26"/>
      <c r="C60" s="35" t="s">
        <v>55</v>
      </c>
      <c r="D60" s="25">
        <v>50</v>
      </c>
      <c r="E60" s="26">
        <v>3.95</v>
      </c>
      <c r="F60" s="27">
        <v>0.5</v>
      </c>
      <c r="G60" s="26">
        <v>24.15</v>
      </c>
      <c r="H60" s="27">
        <v>117.5</v>
      </c>
    </row>
    <row r="61" spans="1:8">
      <c r="A61" s="115"/>
      <c r="B61" s="26"/>
      <c r="C61" s="35" t="s">
        <v>165</v>
      </c>
      <c r="D61" s="25">
        <v>60</v>
      </c>
      <c r="E61" s="26">
        <v>3.96</v>
      </c>
      <c r="F61" s="26">
        <v>0.72</v>
      </c>
      <c r="G61" s="26">
        <v>23.79</v>
      </c>
      <c r="H61" s="27">
        <v>118.8</v>
      </c>
    </row>
    <row r="62" spans="1:8">
      <c r="A62" s="115"/>
      <c r="B62" s="120" t="s">
        <v>166</v>
      </c>
      <c r="C62" s="120"/>
      <c r="D62" s="29">
        <v>945</v>
      </c>
      <c r="E62" s="30">
        <v>33.9</v>
      </c>
      <c r="F62" s="30">
        <v>27.65</v>
      </c>
      <c r="G62" s="30">
        <v>113.43</v>
      </c>
      <c r="H62" s="30">
        <v>842.36</v>
      </c>
    </row>
    <row r="63" spans="1:8" ht="31.5">
      <c r="A63" s="115" t="s">
        <v>136</v>
      </c>
      <c r="B63" s="25" t="s">
        <v>168</v>
      </c>
      <c r="C63" s="35" t="s">
        <v>169</v>
      </c>
      <c r="D63" s="25">
        <v>100</v>
      </c>
      <c r="E63" s="26">
        <v>1.54</v>
      </c>
      <c r="F63" s="27">
        <v>7.16</v>
      </c>
      <c r="G63" s="26">
        <v>4.3099999999999996</v>
      </c>
      <c r="H63" s="26">
        <v>88.13</v>
      </c>
    </row>
    <row r="64" spans="1:8" ht="31.5">
      <c r="A64" s="115"/>
      <c r="B64" s="25" t="s">
        <v>200</v>
      </c>
      <c r="C64" s="35" t="s">
        <v>426</v>
      </c>
      <c r="D64" s="25">
        <v>255</v>
      </c>
      <c r="E64" s="26">
        <v>2.4</v>
      </c>
      <c r="F64" s="26">
        <v>3.13</v>
      </c>
      <c r="G64" s="26">
        <v>16.850000000000001</v>
      </c>
      <c r="H64" s="26">
        <v>105.92</v>
      </c>
    </row>
    <row r="65" spans="1:8">
      <c r="A65" s="115"/>
      <c r="B65" s="25" t="s">
        <v>152</v>
      </c>
      <c r="C65" s="35" t="s">
        <v>110</v>
      </c>
      <c r="D65" s="25">
        <v>100</v>
      </c>
      <c r="E65" s="26">
        <v>20.66</v>
      </c>
      <c r="F65" s="26">
        <v>14.93</v>
      </c>
      <c r="G65" s="26">
        <v>3.58</v>
      </c>
      <c r="H65" s="26">
        <v>231.45</v>
      </c>
    </row>
    <row r="66" spans="1:8" ht="31.5">
      <c r="A66" s="115"/>
      <c r="B66" s="25" t="s">
        <v>145</v>
      </c>
      <c r="C66" s="35" t="s">
        <v>201</v>
      </c>
      <c r="D66" s="25">
        <v>180</v>
      </c>
      <c r="E66" s="26">
        <v>7.6</v>
      </c>
      <c r="F66" s="26">
        <v>5.61</v>
      </c>
      <c r="G66" s="26">
        <v>34.33</v>
      </c>
      <c r="H66" s="26">
        <v>217.85</v>
      </c>
    </row>
    <row r="67" spans="1:8" ht="31.5">
      <c r="A67" s="115"/>
      <c r="B67" s="25" t="s">
        <v>202</v>
      </c>
      <c r="C67" s="35" t="s">
        <v>203</v>
      </c>
      <c r="D67" s="25">
        <v>200</v>
      </c>
      <c r="E67" s="26">
        <v>0.53</v>
      </c>
      <c r="F67" s="26">
        <v>0.22</v>
      </c>
      <c r="G67" s="27">
        <v>18.600000000000001</v>
      </c>
      <c r="H67" s="26">
        <v>88.51</v>
      </c>
    </row>
    <row r="68" spans="1:8">
      <c r="A68" s="115"/>
      <c r="B68" s="26"/>
      <c r="C68" s="35" t="s">
        <v>55</v>
      </c>
      <c r="D68" s="25">
        <v>40</v>
      </c>
      <c r="E68" s="26">
        <v>3.16</v>
      </c>
      <c r="F68" s="27">
        <v>0.4</v>
      </c>
      <c r="G68" s="26">
        <v>19.32</v>
      </c>
      <c r="H68" s="25">
        <v>94</v>
      </c>
    </row>
    <row r="69" spans="1:8">
      <c r="A69" s="115"/>
      <c r="B69" s="26"/>
      <c r="C69" s="35" t="s">
        <v>165</v>
      </c>
      <c r="D69" s="25">
        <v>50</v>
      </c>
      <c r="E69" s="27">
        <v>3.3</v>
      </c>
      <c r="F69" s="27">
        <v>0.6</v>
      </c>
      <c r="G69" s="26">
        <v>19.829999999999998</v>
      </c>
      <c r="H69" s="25">
        <v>99</v>
      </c>
    </row>
    <row r="70" spans="1:8">
      <c r="A70" s="115"/>
      <c r="B70" s="120" t="s">
        <v>166</v>
      </c>
      <c r="C70" s="120"/>
      <c r="D70" s="29">
        <v>925</v>
      </c>
      <c r="E70" s="30">
        <v>39.19</v>
      </c>
      <c r="F70" s="30">
        <v>32.049999999999997</v>
      </c>
      <c r="G70" s="30">
        <v>116.82</v>
      </c>
      <c r="H70" s="30">
        <v>924.86</v>
      </c>
    </row>
    <row r="71" spans="1:8">
      <c r="A71" s="115" t="s">
        <v>137</v>
      </c>
      <c r="B71" s="25" t="s">
        <v>182</v>
      </c>
      <c r="C71" s="35" t="s">
        <v>183</v>
      </c>
      <c r="D71" s="25">
        <v>100</v>
      </c>
      <c r="E71" s="26">
        <v>1.3</v>
      </c>
      <c r="F71" s="26">
        <v>5.0999999999999996</v>
      </c>
      <c r="G71" s="26">
        <v>6.9</v>
      </c>
      <c r="H71" s="26">
        <v>79.95</v>
      </c>
    </row>
    <row r="72" spans="1:8" ht="47.25">
      <c r="A72" s="115"/>
      <c r="B72" s="25" t="s">
        <v>162</v>
      </c>
      <c r="C72" s="35" t="s">
        <v>417</v>
      </c>
      <c r="D72" s="25">
        <v>255</v>
      </c>
      <c r="E72" s="26">
        <v>1.92</v>
      </c>
      <c r="F72" s="27">
        <v>3.94</v>
      </c>
      <c r="G72" s="26">
        <v>13.06</v>
      </c>
      <c r="H72" s="26">
        <v>95.92</v>
      </c>
    </row>
    <row r="73" spans="1:8">
      <c r="A73" s="115"/>
      <c r="B73" s="25">
        <v>356</v>
      </c>
      <c r="C73" s="35" t="s">
        <v>111</v>
      </c>
      <c r="D73" s="25">
        <v>100</v>
      </c>
      <c r="E73" s="26">
        <v>19.149999999999999</v>
      </c>
      <c r="F73" s="27">
        <v>16.46</v>
      </c>
      <c r="G73" s="26">
        <v>0.27</v>
      </c>
      <c r="H73" s="27">
        <v>270.5</v>
      </c>
    </row>
    <row r="74" spans="1:8" ht="31.5">
      <c r="A74" s="115"/>
      <c r="B74" s="25" t="s">
        <v>138</v>
      </c>
      <c r="C74" s="35" t="s">
        <v>94</v>
      </c>
      <c r="D74" s="25">
        <v>180</v>
      </c>
      <c r="E74" s="26">
        <v>4.22</v>
      </c>
      <c r="F74" s="26">
        <v>3.55</v>
      </c>
      <c r="G74" s="26">
        <v>38.25</v>
      </c>
      <c r="H74" s="26">
        <v>202.08</v>
      </c>
    </row>
    <row r="75" spans="1:8">
      <c r="A75" s="115"/>
      <c r="B75" s="25" t="s">
        <v>163</v>
      </c>
      <c r="C75" s="35" t="s">
        <v>181</v>
      </c>
      <c r="D75" s="25">
        <v>200</v>
      </c>
      <c r="E75" s="26">
        <v>0.16</v>
      </c>
      <c r="F75" s="26">
        <v>0.04</v>
      </c>
      <c r="G75" s="26">
        <v>15.42</v>
      </c>
      <c r="H75" s="27">
        <v>63.6</v>
      </c>
    </row>
    <row r="76" spans="1:8">
      <c r="A76" s="115"/>
      <c r="B76" s="26"/>
      <c r="C76" s="35" t="s">
        <v>55</v>
      </c>
      <c r="D76" s="25">
        <v>40</v>
      </c>
      <c r="E76" s="26">
        <v>3.16</v>
      </c>
      <c r="F76" s="27">
        <v>0.4</v>
      </c>
      <c r="G76" s="26">
        <v>19.32</v>
      </c>
      <c r="H76" s="25">
        <v>94</v>
      </c>
    </row>
    <row r="77" spans="1:8">
      <c r="A77" s="115"/>
      <c r="B77" s="26"/>
      <c r="C77" s="35" t="s">
        <v>165</v>
      </c>
      <c r="D77" s="25">
        <v>50</v>
      </c>
      <c r="E77" s="27">
        <v>3.3</v>
      </c>
      <c r="F77" s="27">
        <v>0.6</v>
      </c>
      <c r="G77" s="26">
        <v>19.829999999999998</v>
      </c>
      <c r="H77" s="25">
        <v>99</v>
      </c>
    </row>
    <row r="78" spans="1:8">
      <c r="A78" s="115"/>
      <c r="B78" s="120" t="s">
        <v>166</v>
      </c>
      <c r="C78" s="120"/>
      <c r="D78" s="29">
        <v>925</v>
      </c>
      <c r="E78" s="30">
        <v>33.21</v>
      </c>
      <c r="F78" s="30">
        <v>30.09</v>
      </c>
      <c r="G78" s="30">
        <v>113.05</v>
      </c>
      <c r="H78" s="30">
        <v>905.05</v>
      </c>
    </row>
    <row r="79" spans="1:8">
      <c r="A79" s="115" t="s">
        <v>139</v>
      </c>
      <c r="B79" s="25" t="s">
        <v>204</v>
      </c>
      <c r="C79" s="35" t="s">
        <v>205</v>
      </c>
      <c r="D79" s="25">
        <v>100</v>
      </c>
      <c r="E79" s="26">
        <v>1.75</v>
      </c>
      <c r="F79" s="26">
        <v>7.21</v>
      </c>
      <c r="G79" s="26">
        <v>9.36</v>
      </c>
      <c r="H79" s="26">
        <v>110.05</v>
      </c>
    </row>
    <row r="80" spans="1:8" ht="31.5">
      <c r="A80" s="115"/>
      <c r="B80" s="25" t="s">
        <v>184</v>
      </c>
      <c r="C80" s="35" t="s">
        <v>185</v>
      </c>
      <c r="D80" s="25">
        <v>250</v>
      </c>
      <c r="E80" s="27">
        <v>5.87</v>
      </c>
      <c r="F80" s="26">
        <v>3.55</v>
      </c>
      <c r="G80" s="26">
        <v>19.28</v>
      </c>
      <c r="H80" s="27">
        <v>132.87</v>
      </c>
    </row>
    <row r="81" spans="1:8" ht="31.5">
      <c r="A81" s="115"/>
      <c r="B81" s="25" t="s">
        <v>140</v>
      </c>
      <c r="C81" s="35" t="s">
        <v>428</v>
      </c>
      <c r="D81" s="25">
        <v>105</v>
      </c>
      <c r="E81" s="27">
        <v>16.239999999999998</v>
      </c>
      <c r="F81" s="26">
        <v>9.67</v>
      </c>
      <c r="G81" s="26">
        <v>13.46</v>
      </c>
      <c r="H81" s="26">
        <v>203.11</v>
      </c>
    </row>
    <row r="82" spans="1:8">
      <c r="A82" s="115"/>
      <c r="B82" s="25" t="s">
        <v>141</v>
      </c>
      <c r="C82" s="35" t="s">
        <v>142</v>
      </c>
      <c r="D82" s="25">
        <v>180</v>
      </c>
      <c r="E82" s="26">
        <v>4.42</v>
      </c>
      <c r="F82" s="26">
        <v>6.1</v>
      </c>
      <c r="G82" s="26">
        <v>34.86</v>
      </c>
      <c r="H82" s="26">
        <v>211.68</v>
      </c>
    </row>
    <row r="83" spans="1:8" ht="31.5">
      <c r="A83" s="115"/>
      <c r="B83" s="26" t="s">
        <v>163</v>
      </c>
      <c r="C83" s="35" t="s">
        <v>164</v>
      </c>
      <c r="D83" s="25">
        <v>200</v>
      </c>
      <c r="E83" s="26">
        <v>0.16</v>
      </c>
      <c r="F83" s="26">
        <v>0.16</v>
      </c>
      <c r="G83" s="27">
        <v>14.9</v>
      </c>
      <c r="H83" s="26">
        <v>62.69</v>
      </c>
    </row>
    <row r="84" spans="1:8">
      <c r="A84" s="115"/>
      <c r="B84" s="26"/>
      <c r="C84" s="35" t="s">
        <v>55</v>
      </c>
      <c r="D84" s="25">
        <v>30</v>
      </c>
      <c r="E84" s="26">
        <v>2.37</v>
      </c>
      <c r="F84" s="27">
        <v>0.3</v>
      </c>
      <c r="G84" s="26">
        <v>14.49</v>
      </c>
      <c r="H84" s="27">
        <v>70.5</v>
      </c>
    </row>
    <row r="85" spans="1:8">
      <c r="A85" s="115"/>
      <c r="B85" s="26"/>
      <c r="C85" s="35" t="s">
        <v>165</v>
      </c>
      <c r="D85" s="25">
        <v>40</v>
      </c>
      <c r="E85" s="26">
        <v>2.64</v>
      </c>
      <c r="F85" s="26">
        <v>0.48</v>
      </c>
      <c r="G85" s="26">
        <v>15.86</v>
      </c>
      <c r="H85" s="27">
        <v>79.2</v>
      </c>
    </row>
    <row r="86" spans="1:8">
      <c r="A86" s="115"/>
      <c r="B86" s="120" t="s">
        <v>166</v>
      </c>
      <c r="C86" s="120"/>
      <c r="D86" s="29">
        <v>905</v>
      </c>
      <c r="E86" s="30">
        <v>33.450000000000003</v>
      </c>
      <c r="F86" s="30">
        <v>27.47</v>
      </c>
      <c r="G86" s="30">
        <v>122.21</v>
      </c>
      <c r="H86" s="30">
        <v>870.1</v>
      </c>
    </row>
    <row r="87" spans="1:8" ht="31.5">
      <c r="A87" s="115" t="s">
        <v>143</v>
      </c>
      <c r="B87" s="25" t="s">
        <v>206</v>
      </c>
      <c r="C87" s="35" t="s">
        <v>207</v>
      </c>
      <c r="D87" s="25">
        <v>100</v>
      </c>
      <c r="E87" s="27">
        <v>1.53</v>
      </c>
      <c r="F87" s="27">
        <v>5.17</v>
      </c>
      <c r="G87" s="26">
        <v>4.0999999999999996</v>
      </c>
      <c r="H87" s="26">
        <v>69.16</v>
      </c>
    </row>
    <row r="88" spans="1:8" ht="31.5">
      <c r="A88" s="115"/>
      <c r="B88" s="25" t="s">
        <v>178</v>
      </c>
      <c r="C88" s="35" t="s">
        <v>420</v>
      </c>
      <c r="D88" s="25">
        <v>255</v>
      </c>
      <c r="E88" s="26">
        <v>1.93</v>
      </c>
      <c r="F88" s="26">
        <v>7.07</v>
      </c>
      <c r="G88" s="26">
        <v>13.5</v>
      </c>
      <c r="H88" s="26">
        <v>126.13</v>
      </c>
    </row>
    <row r="89" spans="1:8">
      <c r="A89" s="115"/>
      <c r="B89" s="25" t="s">
        <v>144</v>
      </c>
      <c r="C89" s="35" t="s">
        <v>93</v>
      </c>
      <c r="D89" s="25">
        <v>100</v>
      </c>
      <c r="E89" s="26">
        <v>17.579999999999998</v>
      </c>
      <c r="F89" s="26">
        <v>12.65</v>
      </c>
      <c r="G89" s="26">
        <v>3.58</v>
      </c>
      <c r="H89" s="26">
        <v>195.05</v>
      </c>
    </row>
    <row r="90" spans="1:8" ht="31.5">
      <c r="A90" s="115"/>
      <c r="B90" s="25" t="s">
        <v>145</v>
      </c>
      <c r="C90" s="35" t="s">
        <v>201</v>
      </c>
      <c r="D90" s="25">
        <v>180</v>
      </c>
      <c r="E90" s="26">
        <v>7.6</v>
      </c>
      <c r="F90" s="26">
        <v>5.61</v>
      </c>
      <c r="G90" s="26">
        <v>34.33</v>
      </c>
      <c r="H90" s="26">
        <v>217.85</v>
      </c>
    </row>
    <row r="91" spans="1:8" ht="31.5">
      <c r="A91" s="115"/>
      <c r="B91" s="25" t="s">
        <v>174</v>
      </c>
      <c r="C91" s="35" t="s">
        <v>175</v>
      </c>
      <c r="D91" s="25">
        <v>200</v>
      </c>
      <c r="E91" s="26">
        <v>0.59</v>
      </c>
      <c r="F91" s="26">
        <v>0.05</v>
      </c>
      <c r="G91" s="26">
        <v>18.579999999999998</v>
      </c>
      <c r="H91" s="26">
        <v>77.94</v>
      </c>
    </row>
    <row r="92" spans="1:8">
      <c r="A92" s="115"/>
      <c r="B92" s="26"/>
      <c r="C92" s="35" t="s">
        <v>55</v>
      </c>
      <c r="D92" s="25">
        <v>40</v>
      </c>
      <c r="E92" s="26">
        <v>3.16</v>
      </c>
      <c r="F92" s="27">
        <v>0.4</v>
      </c>
      <c r="G92" s="26">
        <v>19.32</v>
      </c>
      <c r="H92" s="25">
        <v>94</v>
      </c>
    </row>
    <row r="93" spans="1:8">
      <c r="A93" s="115"/>
      <c r="B93" s="26"/>
      <c r="C93" s="35" t="s">
        <v>165</v>
      </c>
      <c r="D93" s="25">
        <v>50</v>
      </c>
      <c r="E93" s="27">
        <v>3.3</v>
      </c>
      <c r="F93" s="27">
        <v>0.6</v>
      </c>
      <c r="G93" s="26">
        <v>19.829999999999998</v>
      </c>
      <c r="H93" s="25">
        <v>99</v>
      </c>
    </row>
    <row r="94" spans="1:8">
      <c r="A94" s="115"/>
      <c r="B94" s="120" t="s">
        <v>166</v>
      </c>
      <c r="C94" s="120"/>
      <c r="D94" s="29">
        <v>925</v>
      </c>
      <c r="E94" s="30">
        <v>35.69</v>
      </c>
      <c r="F94" s="30">
        <v>31.55</v>
      </c>
      <c r="G94" s="30">
        <v>113.24</v>
      </c>
      <c r="H94" s="30">
        <v>879.13</v>
      </c>
    </row>
    <row r="95" spans="1:8">
      <c r="A95" s="115" t="s">
        <v>146</v>
      </c>
      <c r="B95" s="25" t="s">
        <v>182</v>
      </c>
      <c r="C95" s="35" t="s">
        <v>183</v>
      </c>
      <c r="D95" s="25">
        <v>100</v>
      </c>
      <c r="E95" s="26">
        <v>1.3</v>
      </c>
      <c r="F95" s="26">
        <v>5.0999999999999996</v>
      </c>
      <c r="G95" s="26">
        <v>6.9</v>
      </c>
      <c r="H95" s="26">
        <v>79.95</v>
      </c>
    </row>
    <row r="96" spans="1:8" ht="31.5">
      <c r="A96" s="115"/>
      <c r="B96" s="25" t="s">
        <v>193</v>
      </c>
      <c r="C96" s="35" t="s">
        <v>208</v>
      </c>
      <c r="D96" s="25">
        <v>255</v>
      </c>
      <c r="E96" s="26">
        <v>2.2000000000000002</v>
      </c>
      <c r="F96" s="26">
        <v>7.09</v>
      </c>
      <c r="G96" s="26">
        <v>18.059999999999999</v>
      </c>
      <c r="H96" s="26">
        <v>145.29</v>
      </c>
    </row>
    <row r="97" spans="1:8" ht="31.5" customHeight="1">
      <c r="A97" s="115"/>
      <c r="B97" s="25" t="s">
        <v>209</v>
      </c>
      <c r="C97" s="35" t="s">
        <v>430</v>
      </c>
      <c r="D97" s="25">
        <v>255</v>
      </c>
      <c r="E97" s="27">
        <v>29.439999999999998</v>
      </c>
      <c r="F97" s="26">
        <v>15.559999999999999</v>
      </c>
      <c r="G97" s="26">
        <v>52.69</v>
      </c>
      <c r="H97" s="27">
        <v>468.01</v>
      </c>
    </row>
    <row r="98" spans="1:8">
      <c r="A98" s="115"/>
      <c r="B98" s="25" t="s">
        <v>163</v>
      </c>
      <c r="C98" s="35" t="s">
        <v>181</v>
      </c>
      <c r="D98" s="25">
        <v>200</v>
      </c>
      <c r="E98" s="26">
        <v>0.16</v>
      </c>
      <c r="F98" s="26">
        <v>0.04</v>
      </c>
      <c r="G98" s="26">
        <v>15.42</v>
      </c>
      <c r="H98" s="27">
        <v>63.6</v>
      </c>
    </row>
    <row r="99" spans="1:8">
      <c r="A99" s="115"/>
      <c r="B99" s="26"/>
      <c r="C99" s="35" t="s">
        <v>55</v>
      </c>
      <c r="D99" s="25">
        <v>40</v>
      </c>
      <c r="E99" s="26">
        <v>3.16</v>
      </c>
      <c r="F99" s="27">
        <v>0.4</v>
      </c>
      <c r="G99" s="26">
        <v>19.32</v>
      </c>
      <c r="H99" s="25">
        <v>94</v>
      </c>
    </row>
    <row r="100" spans="1:8">
      <c r="A100" s="115"/>
      <c r="B100" s="26"/>
      <c r="C100" s="35" t="s">
        <v>165</v>
      </c>
      <c r="D100" s="25">
        <v>50</v>
      </c>
      <c r="E100" s="27">
        <v>3.3</v>
      </c>
      <c r="F100" s="27">
        <v>0.6</v>
      </c>
      <c r="G100" s="26">
        <v>19.829999999999998</v>
      </c>
      <c r="H100" s="25">
        <v>99</v>
      </c>
    </row>
    <row r="101" spans="1:8">
      <c r="A101" s="115"/>
      <c r="B101" s="120" t="s">
        <v>166</v>
      </c>
      <c r="C101" s="120"/>
      <c r="D101" s="29">
        <v>900</v>
      </c>
      <c r="E101" s="30">
        <v>39.56</v>
      </c>
      <c r="F101" s="30">
        <v>28.79</v>
      </c>
      <c r="G101" s="30">
        <v>132.22</v>
      </c>
      <c r="H101" s="30">
        <v>949.85</v>
      </c>
    </row>
    <row r="102" spans="1:8">
      <c r="A102" s="115" t="s">
        <v>147</v>
      </c>
      <c r="B102" s="25" t="s">
        <v>210</v>
      </c>
      <c r="C102" s="35" t="s">
        <v>211</v>
      </c>
      <c r="D102" s="25">
        <v>100</v>
      </c>
      <c r="E102" s="27">
        <v>4.2699999999999996</v>
      </c>
      <c r="F102" s="26">
        <v>7.69</v>
      </c>
      <c r="G102" s="26">
        <v>8.16</v>
      </c>
      <c r="H102" s="26">
        <v>122.33</v>
      </c>
    </row>
    <row r="103" spans="1:8" ht="47.25">
      <c r="A103" s="115"/>
      <c r="B103" s="25" t="s">
        <v>197</v>
      </c>
      <c r="C103" s="35" t="s">
        <v>425</v>
      </c>
      <c r="D103" s="25">
        <v>255</v>
      </c>
      <c r="E103" s="26">
        <v>2.42</v>
      </c>
      <c r="F103" s="26">
        <v>6.06</v>
      </c>
      <c r="G103" s="26">
        <v>11.49</v>
      </c>
      <c r="H103" s="27">
        <v>110.85</v>
      </c>
    </row>
    <row r="104" spans="1:8" ht="47.25">
      <c r="A104" s="115"/>
      <c r="B104" s="25" t="s">
        <v>149</v>
      </c>
      <c r="C104" s="35" t="s">
        <v>431</v>
      </c>
      <c r="D104" s="25">
        <v>105</v>
      </c>
      <c r="E104" s="26">
        <v>16.36</v>
      </c>
      <c r="F104" s="26">
        <v>12.18</v>
      </c>
      <c r="G104" s="26">
        <v>13.450000000000001</v>
      </c>
      <c r="H104" s="26">
        <v>226.98000000000002</v>
      </c>
    </row>
    <row r="105" spans="1:8">
      <c r="A105" s="115"/>
      <c r="B105" s="25" t="s">
        <v>127</v>
      </c>
      <c r="C105" s="35" t="s">
        <v>194</v>
      </c>
      <c r="D105" s="25">
        <v>180</v>
      </c>
      <c r="E105" s="27">
        <v>7.97</v>
      </c>
      <c r="F105" s="26">
        <v>5.29</v>
      </c>
      <c r="G105" s="27">
        <v>50.84</v>
      </c>
      <c r="H105" s="27">
        <v>283.02</v>
      </c>
    </row>
    <row r="106" spans="1:8" ht="31.5">
      <c r="A106" s="115"/>
      <c r="B106" s="26" t="s">
        <v>163</v>
      </c>
      <c r="C106" s="35" t="s">
        <v>164</v>
      </c>
      <c r="D106" s="25">
        <v>200</v>
      </c>
      <c r="E106" s="26">
        <v>0.16</v>
      </c>
      <c r="F106" s="26">
        <v>0.16</v>
      </c>
      <c r="G106" s="27">
        <v>14.9</v>
      </c>
      <c r="H106" s="26">
        <v>62.69</v>
      </c>
    </row>
    <row r="107" spans="1:8">
      <c r="A107" s="115"/>
      <c r="B107" s="26"/>
      <c r="C107" s="35" t="s">
        <v>55</v>
      </c>
      <c r="D107" s="25">
        <v>30</v>
      </c>
      <c r="E107" s="26">
        <v>2.37</v>
      </c>
      <c r="F107" s="27">
        <v>0.3</v>
      </c>
      <c r="G107" s="26">
        <v>14.49</v>
      </c>
      <c r="H107" s="27">
        <v>70.5</v>
      </c>
    </row>
    <row r="108" spans="1:8">
      <c r="A108" s="115"/>
      <c r="B108" s="26"/>
      <c r="C108" s="35" t="s">
        <v>165</v>
      </c>
      <c r="D108" s="25">
        <v>40</v>
      </c>
      <c r="E108" s="26">
        <v>2.64</v>
      </c>
      <c r="F108" s="26">
        <v>0.48</v>
      </c>
      <c r="G108" s="26">
        <v>15.86</v>
      </c>
      <c r="H108" s="27">
        <v>79.2</v>
      </c>
    </row>
    <row r="109" spans="1:8">
      <c r="A109" s="115"/>
      <c r="B109" s="120" t="s">
        <v>166</v>
      </c>
      <c r="C109" s="120"/>
      <c r="D109" s="29">
        <v>910</v>
      </c>
      <c r="E109" s="30">
        <v>36.19</v>
      </c>
      <c r="F109" s="30">
        <v>32.159999999999997</v>
      </c>
      <c r="G109" s="30">
        <v>129.19</v>
      </c>
      <c r="H109" s="30">
        <v>955.57</v>
      </c>
    </row>
    <row r="110" spans="1:8" ht="31.5">
      <c r="A110" s="115" t="s">
        <v>148</v>
      </c>
      <c r="B110" s="25" t="s">
        <v>168</v>
      </c>
      <c r="C110" s="35" t="s">
        <v>169</v>
      </c>
      <c r="D110" s="25">
        <v>100</v>
      </c>
      <c r="E110" s="26">
        <v>1.54</v>
      </c>
      <c r="F110" s="27">
        <v>7.16</v>
      </c>
      <c r="G110" s="26">
        <v>4.3099999999999996</v>
      </c>
      <c r="H110" s="26">
        <v>88.13</v>
      </c>
    </row>
    <row r="111" spans="1:8" ht="31.5">
      <c r="A111" s="115"/>
      <c r="B111" s="25" t="s">
        <v>184</v>
      </c>
      <c r="C111" s="35" t="s">
        <v>185</v>
      </c>
      <c r="D111" s="25">
        <v>250</v>
      </c>
      <c r="E111" s="27">
        <v>5.87</v>
      </c>
      <c r="F111" s="26">
        <v>3.55</v>
      </c>
      <c r="G111" s="26">
        <v>19.28</v>
      </c>
      <c r="H111" s="27">
        <v>132.87</v>
      </c>
    </row>
    <row r="112" spans="1:8" ht="31.5">
      <c r="A112" s="115"/>
      <c r="B112" s="25" t="s">
        <v>149</v>
      </c>
      <c r="C112" s="35" t="s">
        <v>432</v>
      </c>
      <c r="D112" s="25">
        <v>105</v>
      </c>
      <c r="E112" s="26">
        <v>17.759999999999998</v>
      </c>
      <c r="F112" s="26">
        <v>12.379999999999999</v>
      </c>
      <c r="G112" s="27">
        <v>15.32</v>
      </c>
      <c r="H112" s="26">
        <v>244.14999999999998</v>
      </c>
    </row>
    <row r="113" spans="1:8" ht="31.5">
      <c r="A113" s="115"/>
      <c r="B113" s="25" t="s">
        <v>138</v>
      </c>
      <c r="C113" s="35" t="s">
        <v>94</v>
      </c>
      <c r="D113" s="25">
        <v>180</v>
      </c>
      <c r="E113" s="26">
        <v>4.22</v>
      </c>
      <c r="F113" s="26">
        <v>3.55</v>
      </c>
      <c r="G113" s="26">
        <v>38.25</v>
      </c>
      <c r="H113" s="26">
        <v>202.08</v>
      </c>
    </row>
    <row r="114" spans="1:8" ht="31.5">
      <c r="A114" s="115"/>
      <c r="B114" s="25" t="s">
        <v>174</v>
      </c>
      <c r="C114" s="35" t="s">
        <v>175</v>
      </c>
      <c r="D114" s="25">
        <v>200</v>
      </c>
      <c r="E114" s="26">
        <v>0.59</v>
      </c>
      <c r="F114" s="26">
        <v>0.05</v>
      </c>
      <c r="G114" s="26">
        <v>18.579999999999998</v>
      </c>
      <c r="H114" s="26">
        <v>77.94</v>
      </c>
    </row>
    <row r="115" spans="1:8">
      <c r="A115" s="115"/>
      <c r="B115" s="26"/>
      <c r="C115" s="35" t="s">
        <v>55</v>
      </c>
      <c r="D115" s="25">
        <v>30</v>
      </c>
      <c r="E115" s="26">
        <v>2.37</v>
      </c>
      <c r="F115" s="27">
        <v>0.3</v>
      </c>
      <c r="G115" s="26">
        <v>14.49</v>
      </c>
      <c r="H115" s="27">
        <v>70.5</v>
      </c>
    </row>
    <row r="116" spans="1:8">
      <c r="A116" s="115"/>
      <c r="B116" s="26"/>
      <c r="C116" s="35" t="s">
        <v>165</v>
      </c>
      <c r="D116" s="25">
        <v>40</v>
      </c>
      <c r="E116" s="26">
        <v>2.64</v>
      </c>
      <c r="F116" s="26">
        <v>0.48</v>
      </c>
      <c r="G116" s="26">
        <v>15.86</v>
      </c>
      <c r="H116" s="27">
        <v>79.2</v>
      </c>
    </row>
    <row r="117" spans="1:8">
      <c r="A117" s="115"/>
      <c r="B117" s="120" t="s">
        <v>166</v>
      </c>
      <c r="C117" s="120"/>
      <c r="D117" s="29">
        <v>905</v>
      </c>
      <c r="E117" s="30">
        <v>34.99</v>
      </c>
      <c r="F117" s="30">
        <v>27.47</v>
      </c>
      <c r="G117" s="30">
        <v>126.09</v>
      </c>
      <c r="H117" s="30">
        <v>894.87</v>
      </c>
    </row>
    <row r="118" spans="1:8">
      <c r="A118" s="115" t="s">
        <v>150</v>
      </c>
      <c r="B118" s="25" t="s">
        <v>191</v>
      </c>
      <c r="C118" s="35" t="s">
        <v>192</v>
      </c>
      <c r="D118" s="90">
        <v>100</v>
      </c>
      <c r="E118" s="91">
        <v>0.91</v>
      </c>
      <c r="F118" s="91">
        <v>8.11</v>
      </c>
      <c r="G118" s="91">
        <v>3.36</v>
      </c>
      <c r="H118" s="91">
        <v>90.1</v>
      </c>
    </row>
    <row r="119" spans="1:8" ht="47.25">
      <c r="A119" s="115"/>
      <c r="B119" s="25" t="s">
        <v>162</v>
      </c>
      <c r="C119" s="35" t="s">
        <v>417</v>
      </c>
      <c r="D119" s="90">
        <v>255</v>
      </c>
      <c r="E119" s="91">
        <v>1.92</v>
      </c>
      <c r="F119" s="111">
        <v>3.94</v>
      </c>
      <c r="G119" s="91">
        <v>13.06</v>
      </c>
      <c r="H119" s="91">
        <v>95.92</v>
      </c>
    </row>
    <row r="120" spans="1:8" ht="31.5">
      <c r="A120" s="115"/>
      <c r="B120" s="25" t="s">
        <v>410</v>
      </c>
      <c r="C120" s="35" t="s">
        <v>423</v>
      </c>
      <c r="D120" s="90">
        <v>105</v>
      </c>
      <c r="E120" s="91">
        <v>22.52</v>
      </c>
      <c r="F120" s="91">
        <v>7.12</v>
      </c>
      <c r="G120" s="91">
        <v>4.16</v>
      </c>
      <c r="H120" s="91">
        <v>171.32</v>
      </c>
    </row>
    <row r="121" spans="1:8">
      <c r="A121" s="115"/>
      <c r="B121" s="25" t="s">
        <v>408</v>
      </c>
      <c r="C121" s="35" t="s">
        <v>340</v>
      </c>
      <c r="D121" s="90">
        <v>180</v>
      </c>
      <c r="E121" s="91">
        <v>3.96</v>
      </c>
      <c r="F121" s="91">
        <v>7.12</v>
      </c>
      <c r="G121" s="91">
        <v>26.55</v>
      </c>
      <c r="H121" s="91">
        <v>186.58</v>
      </c>
    </row>
    <row r="122" spans="1:8">
      <c r="A122" s="115"/>
      <c r="B122" s="25" t="s">
        <v>163</v>
      </c>
      <c r="C122" s="35" t="s">
        <v>181</v>
      </c>
      <c r="D122" s="90">
        <v>200</v>
      </c>
      <c r="E122" s="91">
        <v>0.16</v>
      </c>
      <c r="F122" s="91">
        <v>0.04</v>
      </c>
      <c r="G122" s="91">
        <v>15.42</v>
      </c>
      <c r="H122" s="111">
        <v>63.6</v>
      </c>
    </row>
    <row r="123" spans="1:8">
      <c r="A123" s="115"/>
      <c r="B123" s="26"/>
      <c r="C123" s="35" t="s">
        <v>55</v>
      </c>
      <c r="D123" s="90">
        <v>60</v>
      </c>
      <c r="E123" s="91">
        <v>4.74</v>
      </c>
      <c r="F123" s="111">
        <v>0.6</v>
      </c>
      <c r="G123" s="91">
        <v>28.98</v>
      </c>
      <c r="H123" s="111">
        <v>141</v>
      </c>
    </row>
    <row r="124" spans="1:8">
      <c r="A124" s="115"/>
      <c r="B124" s="26"/>
      <c r="C124" s="35" t="s">
        <v>165</v>
      </c>
      <c r="D124" s="90">
        <v>60</v>
      </c>
      <c r="E124" s="91">
        <v>3.96</v>
      </c>
      <c r="F124" s="91">
        <v>0.72</v>
      </c>
      <c r="G124" s="91">
        <v>23.79</v>
      </c>
      <c r="H124" s="111">
        <v>118.8</v>
      </c>
    </row>
    <row r="125" spans="1:8">
      <c r="A125" s="115"/>
      <c r="B125" s="120" t="s">
        <v>166</v>
      </c>
      <c r="C125" s="120"/>
      <c r="D125" s="92">
        <v>960</v>
      </c>
      <c r="E125" s="112">
        <v>38.17</v>
      </c>
      <c r="F125" s="112">
        <v>27.65</v>
      </c>
      <c r="G125" s="112">
        <v>115.32</v>
      </c>
      <c r="H125" s="112">
        <v>867.32</v>
      </c>
    </row>
    <row r="126" spans="1:8">
      <c r="A126" s="115" t="s">
        <v>151</v>
      </c>
      <c r="B126" s="25" t="s">
        <v>204</v>
      </c>
      <c r="C126" s="35" t="s">
        <v>205</v>
      </c>
      <c r="D126" s="25">
        <v>100</v>
      </c>
      <c r="E126" s="26">
        <v>1.75</v>
      </c>
      <c r="F126" s="26">
        <v>7.21</v>
      </c>
      <c r="G126" s="26">
        <v>9.36</v>
      </c>
      <c r="H126" s="26">
        <v>110.05</v>
      </c>
    </row>
    <row r="127" spans="1:8" ht="31.5">
      <c r="A127" s="115"/>
      <c r="B127" s="25" t="s">
        <v>200</v>
      </c>
      <c r="C127" s="35" t="s">
        <v>426</v>
      </c>
      <c r="D127" s="25">
        <v>255</v>
      </c>
      <c r="E127" s="26">
        <v>2.4</v>
      </c>
      <c r="F127" s="26">
        <v>3.13</v>
      </c>
      <c r="G127" s="26">
        <v>16.850000000000001</v>
      </c>
      <c r="H127" s="26">
        <v>105.92</v>
      </c>
    </row>
    <row r="128" spans="1:8">
      <c r="A128" s="115"/>
      <c r="B128" s="25" t="s">
        <v>152</v>
      </c>
      <c r="C128" s="35" t="s">
        <v>110</v>
      </c>
      <c r="D128" s="25">
        <v>100</v>
      </c>
      <c r="E128" s="26">
        <v>20.66</v>
      </c>
      <c r="F128" s="26">
        <v>14.93</v>
      </c>
      <c r="G128" s="26">
        <v>3.58</v>
      </c>
      <c r="H128" s="26">
        <v>231.45</v>
      </c>
    </row>
    <row r="129" spans="1:8" ht="31.5">
      <c r="A129" s="115"/>
      <c r="B129" s="25" t="s">
        <v>145</v>
      </c>
      <c r="C129" s="35" t="s">
        <v>201</v>
      </c>
      <c r="D129" s="25">
        <v>180</v>
      </c>
      <c r="E129" s="26">
        <v>7.6</v>
      </c>
      <c r="F129" s="26">
        <v>5.61</v>
      </c>
      <c r="G129" s="26">
        <v>34.33</v>
      </c>
      <c r="H129" s="26">
        <v>217.85</v>
      </c>
    </row>
    <row r="130" spans="1:8" ht="31.5">
      <c r="A130" s="115"/>
      <c r="B130" s="26" t="s">
        <v>163</v>
      </c>
      <c r="C130" s="35" t="s">
        <v>199</v>
      </c>
      <c r="D130" s="25">
        <v>200</v>
      </c>
      <c r="E130" s="26">
        <v>0.24</v>
      </c>
      <c r="F130" s="26">
        <v>0.13</v>
      </c>
      <c r="G130" s="26">
        <v>15.14</v>
      </c>
      <c r="H130" s="26">
        <v>64.06</v>
      </c>
    </row>
    <row r="131" spans="1:8">
      <c r="A131" s="115"/>
      <c r="B131" s="26"/>
      <c r="C131" s="35" t="s">
        <v>55</v>
      </c>
      <c r="D131" s="25">
        <v>40</v>
      </c>
      <c r="E131" s="26">
        <v>3.16</v>
      </c>
      <c r="F131" s="27">
        <v>0.4</v>
      </c>
      <c r="G131" s="26">
        <v>19.32</v>
      </c>
      <c r="H131" s="25">
        <v>94</v>
      </c>
    </row>
    <row r="132" spans="1:8">
      <c r="A132" s="115"/>
      <c r="B132" s="26"/>
      <c r="C132" s="35" t="s">
        <v>165</v>
      </c>
      <c r="D132" s="25">
        <v>50</v>
      </c>
      <c r="E132" s="27">
        <v>3.3</v>
      </c>
      <c r="F132" s="27">
        <v>0.6</v>
      </c>
      <c r="G132" s="26">
        <v>19.829999999999998</v>
      </c>
      <c r="H132" s="25">
        <v>99</v>
      </c>
    </row>
    <row r="133" spans="1:8">
      <c r="A133" s="115"/>
      <c r="B133" s="120" t="s">
        <v>166</v>
      </c>
      <c r="C133" s="120"/>
      <c r="D133" s="29">
        <v>925</v>
      </c>
      <c r="E133" s="30">
        <v>39.11</v>
      </c>
      <c r="F133" s="30">
        <v>32.01</v>
      </c>
      <c r="G133" s="30">
        <v>118.41</v>
      </c>
      <c r="H133" s="30">
        <v>922.33</v>
      </c>
    </row>
    <row r="134" spans="1:8" ht="31.5">
      <c r="A134" s="115" t="s">
        <v>153</v>
      </c>
      <c r="B134" s="25" t="s">
        <v>212</v>
      </c>
      <c r="C134" s="35" t="s">
        <v>213</v>
      </c>
      <c r="D134" s="25">
        <v>100</v>
      </c>
      <c r="E134" s="26">
        <v>1.78</v>
      </c>
      <c r="F134" s="26">
        <v>5.48</v>
      </c>
      <c r="G134" s="26">
        <v>7</v>
      </c>
      <c r="H134" s="26">
        <v>84.18</v>
      </c>
    </row>
    <row r="135" spans="1:8">
      <c r="A135" s="115"/>
      <c r="B135" s="25" t="s">
        <v>214</v>
      </c>
      <c r="C135" s="35" t="s">
        <v>215</v>
      </c>
      <c r="D135" s="25">
        <v>250</v>
      </c>
      <c r="E135" s="26">
        <v>1.92</v>
      </c>
      <c r="F135" s="26">
        <v>5.22</v>
      </c>
      <c r="G135" s="26">
        <v>17.14</v>
      </c>
      <c r="H135" s="26">
        <v>123.81</v>
      </c>
    </row>
    <row r="136" spans="1:8">
      <c r="A136" s="115"/>
      <c r="B136" s="26" t="s">
        <v>126</v>
      </c>
      <c r="C136" s="35" t="s">
        <v>216</v>
      </c>
      <c r="D136" s="25">
        <v>100</v>
      </c>
      <c r="E136" s="27">
        <v>26.46</v>
      </c>
      <c r="F136" s="27">
        <v>12.86</v>
      </c>
      <c r="G136" s="28"/>
      <c r="H136" s="26">
        <v>215.69</v>
      </c>
    </row>
    <row r="137" spans="1:8">
      <c r="A137" s="115"/>
      <c r="B137" s="25">
        <v>487</v>
      </c>
      <c r="C137" s="35" t="s">
        <v>173</v>
      </c>
      <c r="D137" s="25">
        <v>180</v>
      </c>
      <c r="E137" s="26">
        <v>3.92</v>
      </c>
      <c r="F137" s="27">
        <v>4.5</v>
      </c>
      <c r="G137" s="26">
        <v>13.64</v>
      </c>
      <c r="H137" s="26">
        <v>112.28</v>
      </c>
    </row>
    <row r="138" spans="1:8" ht="31.5">
      <c r="A138" s="115"/>
      <c r="B138" s="25" t="s">
        <v>174</v>
      </c>
      <c r="C138" s="35" t="s">
        <v>175</v>
      </c>
      <c r="D138" s="25">
        <v>200</v>
      </c>
      <c r="E138" s="26">
        <v>0.59</v>
      </c>
      <c r="F138" s="26">
        <v>0.05</v>
      </c>
      <c r="G138" s="26">
        <v>18.579999999999998</v>
      </c>
      <c r="H138" s="26">
        <v>77.94</v>
      </c>
    </row>
    <row r="139" spans="1:8">
      <c r="A139" s="115"/>
      <c r="B139" s="26"/>
      <c r="C139" s="35" t="s">
        <v>55</v>
      </c>
      <c r="D139" s="25">
        <v>60</v>
      </c>
      <c r="E139" s="26">
        <v>4.74</v>
      </c>
      <c r="F139" s="27">
        <v>0.6</v>
      </c>
      <c r="G139" s="26">
        <v>28.98</v>
      </c>
      <c r="H139" s="27">
        <v>141</v>
      </c>
    </row>
    <row r="140" spans="1:8">
      <c r="A140" s="115"/>
      <c r="B140" s="26"/>
      <c r="C140" s="35" t="s">
        <v>165</v>
      </c>
      <c r="D140" s="25">
        <v>70</v>
      </c>
      <c r="E140" s="26">
        <v>4.62</v>
      </c>
      <c r="F140" s="26">
        <v>0.84</v>
      </c>
      <c r="G140" s="26">
        <v>27.75</v>
      </c>
      <c r="H140" s="27">
        <v>138.6</v>
      </c>
    </row>
    <row r="141" spans="1:8">
      <c r="A141" s="115"/>
      <c r="B141" s="120" t="s">
        <v>166</v>
      </c>
      <c r="C141" s="120"/>
      <c r="D141" s="29">
        <v>960</v>
      </c>
      <c r="E141" s="30">
        <v>44.03</v>
      </c>
      <c r="F141" s="30">
        <v>29.55</v>
      </c>
      <c r="G141" s="30">
        <v>113.09</v>
      </c>
      <c r="H141" s="30">
        <v>893.5</v>
      </c>
    </row>
    <row r="142" spans="1:8" ht="31.5">
      <c r="A142" s="115" t="s">
        <v>154</v>
      </c>
      <c r="B142" s="25" t="s">
        <v>217</v>
      </c>
      <c r="C142" s="35" t="s">
        <v>218</v>
      </c>
      <c r="D142" s="25">
        <v>100</v>
      </c>
      <c r="E142" s="26">
        <v>2.1</v>
      </c>
      <c r="F142" s="26">
        <v>5.18</v>
      </c>
      <c r="G142" s="26">
        <v>7.77</v>
      </c>
      <c r="H142" s="25">
        <v>86.35</v>
      </c>
    </row>
    <row r="143" spans="1:8" ht="31.5">
      <c r="A143" s="115"/>
      <c r="B143" s="25" t="s">
        <v>184</v>
      </c>
      <c r="C143" s="35" t="s">
        <v>185</v>
      </c>
      <c r="D143" s="25">
        <v>250</v>
      </c>
      <c r="E143" s="27">
        <v>5.87</v>
      </c>
      <c r="F143" s="26">
        <v>3.55</v>
      </c>
      <c r="G143" s="26">
        <v>19.28</v>
      </c>
      <c r="H143" s="27">
        <v>132.87</v>
      </c>
    </row>
    <row r="144" spans="1:8" ht="31.5">
      <c r="A144" s="115"/>
      <c r="B144" s="25" t="s">
        <v>149</v>
      </c>
      <c r="C144" s="35" t="s">
        <v>433</v>
      </c>
      <c r="D144" s="25">
        <v>105</v>
      </c>
      <c r="E144" s="26">
        <v>16.66</v>
      </c>
      <c r="F144" s="26">
        <v>12.620000000000001</v>
      </c>
      <c r="G144" s="26">
        <v>11.97</v>
      </c>
      <c r="H144" s="26">
        <v>227.37</v>
      </c>
    </row>
    <row r="145" spans="1:8">
      <c r="A145" s="115"/>
      <c r="B145" s="25" t="s">
        <v>127</v>
      </c>
      <c r="C145" s="35" t="s">
        <v>194</v>
      </c>
      <c r="D145" s="25">
        <v>180</v>
      </c>
      <c r="E145" s="27">
        <v>7.97</v>
      </c>
      <c r="F145" s="26">
        <v>5.29</v>
      </c>
      <c r="G145" s="27">
        <v>50.84</v>
      </c>
      <c r="H145" s="27">
        <v>283.02</v>
      </c>
    </row>
    <row r="146" spans="1:8">
      <c r="A146" s="115"/>
      <c r="B146" s="25" t="s">
        <v>163</v>
      </c>
      <c r="C146" s="35" t="s">
        <v>181</v>
      </c>
      <c r="D146" s="25">
        <v>200</v>
      </c>
      <c r="E146" s="26">
        <v>0.16</v>
      </c>
      <c r="F146" s="26">
        <v>0.04</v>
      </c>
      <c r="G146" s="26">
        <v>15.42</v>
      </c>
      <c r="H146" s="27">
        <v>63.6</v>
      </c>
    </row>
    <row r="147" spans="1:8">
      <c r="A147" s="115"/>
      <c r="B147" s="26"/>
      <c r="C147" s="35" t="s">
        <v>55</v>
      </c>
      <c r="D147" s="25">
        <v>30</v>
      </c>
      <c r="E147" s="26">
        <v>2.37</v>
      </c>
      <c r="F147" s="27">
        <v>0.3</v>
      </c>
      <c r="G147" s="26">
        <v>14.49</v>
      </c>
      <c r="H147" s="27">
        <v>70.5</v>
      </c>
    </row>
    <row r="148" spans="1:8">
      <c r="A148" s="115"/>
      <c r="B148" s="26"/>
      <c r="C148" s="35" t="s">
        <v>165</v>
      </c>
      <c r="D148" s="25">
        <v>40</v>
      </c>
      <c r="E148" s="26">
        <v>2.64</v>
      </c>
      <c r="F148" s="26">
        <v>0.48</v>
      </c>
      <c r="G148" s="26">
        <v>15.86</v>
      </c>
      <c r="H148" s="27">
        <v>79.2</v>
      </c>
    </row>
    <row r="149" spans="1:8">
      <c r="A149" s="115"/>
      <c r="B149" s="120" t="s">
        <v>166</v>
      </c>
      <c r="C149" s="120"/>
      <c r="D149" s="29">
        <v>905</v>
      </c>
      <c r="E149" s="30">
        <v>37.770000000000003</v>
      </c>
      <c r="F149" s="30">
        <v>27.46</v>
      </c>
      <c r="G149" s="30">
        <v>135.63</v>
      </c>
      <c r="H149" s="30">
        <v>942.91</v>
      </c>
    </row>
    <row r="150" spans="1:8" ht="47.25">
      <c r="A150" s="115" t="s">
        <v>155</v>
      </c>
      <c r="B150" s="25" t="s">
        <v>195</v>
      </c>
      <c r="C150" s="35" t="s">
        <v>196</v>
      </c>
      <c r="D150" s="25">
        <v>100</v>
      </c>
      <c r="E150" s="26">
        <v>3.09</v>
      </c>
      <c r="F150" s="26">
        <v>7.19</v>
      </c>
      <c r="G150" s="26">
        <v>11.84</v>
      </c>
      <c r="H150" s="26">
        <v>124.94</v>
      </c>
    </row>
    <row r="151" spans="1:8">
      <c r="A151" s="115"/>
      <c r="B151" s="25">
        <v>100</v>
      </c>
      <c r="C151" s="35" t="s">
        <v>189</v>
      </c>
      <c r="D151" s="25">
        <v>250</v>
      </c>
      <c r="E151" s="26">
        <v>2.2799999999999998</v>
      </c>
      <c r="F151" s="26">
        <v>4.28</v>
      </c>
      <c r="G151" s="26">
        <v>10.67</v>
      </c>
      <c r="H151" s="26">
        <v>90.79</v>
      </c>
    </row>
    <row r="152" spans="1:8">
      <c r="A152" s="115"/>
      <c r="B152" s="25">
        <v>356</v>
      </c>
      <c r="C152" s="35" t="s">
        <v>111</v>
      </c>
      <c r="D152" s="25">
        <v>100</v>
      </c>
      <c r="E152" s="26">
        <v>19.149999999999999</v>
      </c>
      <c r="F152" s="27">
        <v>16.46</v>
      </c>
      <c r="G152" s="26">
        <v>0.27</v>
      </c>
      <c r="H152" s="27">
        <v>270.5</v>
      </c>
    </row>
    <row r="153" spans="1:8" ht="31.5">
      <c r="A153" s="115"/>
      <c r="B153" s="25" t="s">
        <v>138</v>
      </c>
      <c r="C153" s="35" t="s">
        <v>219</v>
      </c>
      <c r="D153" s="25">
        <v>180</v>
      </c>
      <c r="E153" s="26">
        <v>4.22</v>
      </c>
      <c r="F153" s="26">
        <v>3.55</v>
      </c>
      <c r="G153" s="26">
        <v>38.25</v>
      </c>
      <c r="H153" s="26">
        <v>202.08</v>
      </c>
    </row>
    <row r="154" spans="1:8" ht="31.5">
      <c r="A154" s="115"/>
      <c r="B154" s="26" t="s">
        <v>163</v>
      </c>
      <c r="C154" s="35" t="s">
        <v>164</v>
      </c>
      <c r="D154" s="25">
        <v>200</v>
      </c>
      <c r="E154" s="26">
        <v>0.16</v>
      </c>
      <c r="F154" s="26">
        <v>0.16</v>
      </c>
      <c r="G154" s="27">
        <v>14.9</v>
      </c>
      <c r="H154" s="26">
        <v>62.69</v>
      </c>
    </row>
    <row r="155" spans="1:8">
      <c r="A155" s="115"/>
      <c r="B155" s="26"/>
      <c r="C155" s="35" t="s">
        <v>55</v>
      </c>
      <c r="D155" s="25">
        <v>40</v>
      </c>
      <c r="E155" s="26">
        <v>3.16</v>
      </c>
      <c r="F155" s="27">
        <v>0.4</v>
      </c>
      <c r="G155" s="26">
        <v>19.32</v>
      </c>
      <c r="H155" s="25">
        <v>94</v>
      </c>
    </row>
    <row r="156" spans="1:8">
      <c r="A156" s="115"/>
      <c r="B156" s="26"/>
      <c r="C156" s="35" t="s">
        <v>165</v>
      </c>
      <c r="D156" s="25">
        <v>50</v>
      </c>
      <c r="E156" s="27">
        <v>3.3</v>
      </c>
      <c r="F156" s="27">
        <v>0.6</v>
      </c>
      <c r="G156" s="26">
        <v>19.829999999999998</v>
      </c>
      <c r="H156" s="25">
        <v>99</v>
      </c>
    </row>
    <row r="157" spans="1:8">
      <c r="A157" s="115"/>
      <c r="B157" s="120" t="s">
        <v>166</v>
      </c>
      <c r="C157" s="120"/>
      <c r="D157" s="29">
        <v>920</v>
      </c>
      <c r="E157" s="30">
        <v>35.36</v>
      </c>
      <c r="F157" s="30">
        <v>32.64</v>
      </c>
      <c r="G157" s="30">
        <v>115.08</v>
      </c>
      <c r="H157" s="30">
        <v>944</v>
      </c>
    </row>
    <row r="158" spans="1:8">
      <c r="A158" s="115" t="s">
        <v>156</v>
      </c>
      <c r="B158" s="25" t="s">
        <v>191</v>
      </c>
      <c r="C158" s="35" t="s">
        <v>192</v>
      </c>
      <c r="D158" s="25">
        <v>100</v>
      </c>
      <c r="E158" s="26">
        <v>0.91</v>
      </c>
      <c r="F158" s="26">
        <v>8.11</v>
      </c>
      <c r="G158" s="26">
        <v>3.36</v>
      </c>
      <c r="H158" s="26">
        <v>90.1</v>
      </c>
    </row>
    <row r="159" spans="1:8" ht="31.5">
      <c r="A159" s="115"/>
      <c r="B159" s="25" t="s">
        <v>170</v>
      </c>
      <c r="C159" s="35" t="s">
        <v>171</v>
      </c>
      <c r="D159" s="25">
        <v>250</v>
      </c>
      <c r="E159" s="26">
        <v>2.71</v>
      </c>
      <c r="F159" s="27">
        <v>6.39</v>
      </c>
      <c r="G159" s="26">
        <v>18.690000000000001</v>
      </c>
      <c r="H159" s="26">
        <v>143.46</v>
      </c>
    </row>
    <row r="160" spans="1:8" ht="31.5">
      <c r="A160" s="115"/>
      <c r="B160" s="25" t="s">
        <v>140</v>
      </c>
      <c r="C160" s="35" t="s">
        <v>434</v>
      </c>
      <c r="D160" s="25">
        <v>105</v>
      </c>
      <c r="E160" s="27">
        <v>16.239999999999998</v>
      </c>
      <c r="F160" s="26">
        <v>9.67</v>
      </c>
      <c r="G160" s="26">
        <v>13.46</v>
      </c>
      <c r="H160" s="26">
        <v>203.11</v>
      </c>
    </row>
    <row r="161" spans="1:8">
      <c r="A161" s="115"/>
      <c r="B161" s="25" t="s">
        <v>141</v>
      </c>
      <c r="C161" s="35" t="s">
        <v>142</v>
      </c>
      <c r="D161" s="25">
        <v>180</v>
      </c>
      <c r="E161" s="26">
        <v>4.42</v>
      </c>
      <c r="F161" s="26">
        <v>6.1</v>
      </c>
      <c r="G161" s="26">
        <v>34.86</v>
      </c>
      <c r="H161" s="26">
        <v>211.68</v>
      </c>
    </row>
    <row r="162" spans="1:8" ht="31.5">
      <c r="A162" s="115"/>
      <c r="B162" s="25" t="s">
        <v>202</v>
      </c>
      <c r="C162" s="35" t="s">
        <v>203</v>
      </c>
      <c r="D162" s="25">
        <v>200</v>
      </c>
      <c r="E162" s="26">
        <v>0.53</v>
      </c>
      <c r="F162" s="26">
        <v>0.22</v>
      </c>
      <c r="G162" s="27">
        <v>18.600000000000001</v>
      </c>
      <c r="H162" s="26">
        <v>88.51</v>
      </c>
    </row>
    <row r="163" spans="1:8">
      <c r="A163" s="115"/>
      <c r="B163" s="26"/>
      <c r="C163" s="35" t="s">
        <v>55</v>
      </c>
      <c r="D163" s="25">
        <v>30</v>
      </c>
      <c r="E163" s="26">
        <v>2.37</v>
      </c>
      <c r="F163" s="27">
        <v>0.3</v>
      </c>
      <c r="G163" s="26">
        <v>14.49</v>
      </c>
      <c r="H163" s="27">
        <v>70.5</v>
      </c>
    </row>
    <row r="164" spans="1:8">
      <c r="A164" s="115"/>
      <c r="B164" s="26"/>
      <c r="C164" s="35" t="s">
        <v>165</v>
      </c>
      <c r="D164" s="25">
        <v>40</v>
      </c>
      <c r="E164" s="26">
        <v>2.64</v>
      </c>
      <c r="F164" s="26">
        <v>0.48</v>
      </c>
      <c r="G164" s="26">
        <v>15.86</v>
      </c>
      <c r="H164" s="27">
        <v>79.2</v>
      </c>
    </row>
    <row r="165" spans="1:8">
      <c r="A165" s="115"/>
      <c r="B165" s="120" t="s">
        <v>166</v>
      </c>
      <c r="C165" s="120"/>
      <c r="D165" s="29">
        <v>905</v>
      </c>
      <c r="E165" s="30">
        <v>29.82</v>
      </c>
      <c r="F165" s="30">
        <v>31.27</v>
      </c>
      <c r="G165" s="30">
        <v>119.32</v>
      </c>
      <c r="H165" s="30">
        <v>886.56</v>
      </c>
    </row>
    <row r="166" spans="1:8">
      <c r="A166" s="36"/>
      <c r="B166" s="31"/>
      <c r="C166" s="37"/>
      <c r="D166" s="32"/>
      <c r="E166" s="33"/>
      <c r="F166" s="33"/>
      <c r="G166" s="33"/>
      <c r="H166" s="33"/>
    </row>
    <row r="167" spans="1:8">
      <c r="A167" s="115"/>
      <c r="B167" s="115"/>
      <c r="C167" s="115"/>
      <c r="D167" s="119" t="s">
        <v>16</v>
      </c>
      <c r="E167" s="119" t="s">
        <v>17</v>
      </c>
      <c r="F167" s="119"/>
      <c r="G167" s="119"/>
      <c r="H167" s="119" t="s">
        <v>18</v>
      </c>
    </row>
    <row r="168" spans="1:8">
      <c r="A168" s="115"/>
      <c r="B168" s="115"/>
      <c r="C168" s="115"/>
      <c r="D168" s="119"/>
      <c r="E168" s="24" t="s">
        <v>19</v>
      </c>
      <c r="F168" s="24" t="s">
        <v>20</v>
      </c>
      <c r="G168" s="24" t="s">
        <v>21</v>
      </c>
      <c r="H168" s="119"/>
    </row>
    <row r="169" spans="1:8">
      <c r="A169" s="121" t="s">
        <v>220</v>
      </c>
      <c r="B169" s="121"/>
      <c r="C169" s="121"/>
      <c r="D169" s="83">
        <v>18440</v>
      </c>
      <c r="E169" s="84">
        <v>744</v>
      </c>
      <c r="F169" s="84">
        <v>594</v>
      </c>
      <c r="G169" s="85">
        <v>2389</v>
      </c>
      <c r="H169" s="85">
        <v>18048</v>
      </c>
    </row>
    <row r="170" spans="1:8">
      <c r="A170" s="121" t="s">
        <v>157</v>
      </c>
      <c r="B170" s="121"/>
      <c r="C170" s="121"/>
      <c r="D170" s="86">
        <v>922</v>
      </c>
      <c r="E170" s="84">
        <v>37</v>
      </c>
      <c r="F170" s="84">
        <v>30</v>
      </c>
      <c r="G170" s="84">
        <v>119</v>
      </c>
      <c r="H170" s="84">
        <v>902</v>
      </c>
    </row>
    <row r="171" spans="1:8">
      <c r="A171" s="121" t="s">
        <v>158</v>
      </c>
      <c r="B171" s="121"/>
      <c r="C171" s="121"/>
      <c r="D171" s="65"/>
      <c r="E171" s="87">
        <v>41</v>
      </c>
      <c r="F171" s="87">
        <v>32</v>
      </c>
      <c r="G171" s="87">
        <v>31</v>
      </c>
      <c r="H171" s="87">
        <v>33</v>
      </c>
    </row>
    <row r="172" spans="1:8">
      <c r="A172" s="121" t="s">
        <v>24</v>
      </c>
      <c r="B172" s="121"/>
      <c r="C172" s="121"/>
      <c r="D172" s="28"/>
      <c r="E172" s="84">
        <v>90</v>
      </c>
      <c r="F172" s="84">
        <v>92</v>
      </c>
      <c r="G172" s="84">
        <v>383</v>
      </c>
      <c r="H172" s="85">
        <v>2720</v>
      </c>
    </row>
  </sheetData>
  <mergeCells count="57">
    <mergeCell ref="A170:C170"/>
    <mergeCell ref="A171:C171"/>
    <mergeCell ref="A172:C172"/>
    <mergeCell ref="A167:C168"/>
    <mergeCell ref="D167:D168"/>
    <mergeCell ref="E167:G167"/>
    <mergeCell ref="H167:H168"/>
    <mergeCell ref="A169:C169"/>
    <mergeCell ref="A142:A149"/>
    <mergeCell ref="B149:C149"/>
    <mergeCell ref="A150:A157"/>
    <mergeCell ref="B157:C157"/>
    <mergeCell ref="A158:A165"/>
    <mergeCell ref="B165:C165"/>
    <mergeCell ref="A118:A125"/>
    <mergeCell ref="B125:C125"/>
    <mergeCell ref="A126:A133"/>
    <mergeCell ref="B133:C133"/>
    <mergeCell ref="A134:A141"/>
    <mergeCell ref="B141:C141"/>
    <mergeCell ref="A95:A101"/>
    <mergeCell ref="B101:C101"/>
    <mergeCell ref="A102:A109"/>
    <mergeCell ref="B109:C109"/>
    <mergeCell ref="A110:A117"/>
    <mergeCell ref="B117:C117"/>
    <mergeCell ref="A71:A78"/>
    <mergeCell ref="B78:C78"/>
    <mergeCell ref="A79:A86"/>
    <mergeCell ref="B86:C86"/>
    <mergeCell ref="A87:A94"/>
    <mergeCell ref="B94:C94"/>
    <mergeCell ref="A47:A54"/>
    <mergeCell ref="B54:C54"/>
    <mergeCell ref="A55:A62"/>
    <mergeCell ref="B62:C62"/>
    <mergeCell ref="A63:A70"/>
    <mergeCell ref="B70:C70"/>
    <mergeCell ref="A24:A30"/>
    <mergeCell ref="B30:C30"/>
    <mergeCell ref="A31:A38"/>
    <mergeCell ref="B38:C38"/>
    <mergeCell ref="A39:A46"/>
    <mergeCell ref="B46:C46"/>
    <mergeCell ref="H5:H6"/>
    <mergeCell ref="A8:A15"/>
    <mergeCell ref="B15:C15"/>
    <mergeCell ref="A16:A23"/>
    <mergeCell ref="B23:C23"/>
    <mergeCell ref="A2:G2"/>
    <mergeCell ref="F3:G3"/>
    <mergeCell ref="F4:G4"/>
    <mergeCell ref="A5:A6"/>
    <mergeCell ref="B5:B6"/>
    <mergeCell ref="C5:C6"/>
    <mergeCell ref="D5:D6"/>
    <mergeCell ref="E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verticalDpi="0" r:id="rId1"/>
  <rowBreaks count="3" manualBreakCount="3">
    <brk id="46" max="16383" man="1"/>
    <brk id="86" max="16383" man="1"/>
    <brk id="1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IV29"/>
  <sheetViews>
    <sheetView view="pageBreakPreview" zoomScale="60" zoomScaleNormal="100" workbookViewId="0">
      <selection activeCell="D29" sqref="A1:XFD1048576"/>
    </sheetView>
  </sheetViews>
  <sheetFormatPr defaultColWidth="8.85546875" defaultRowHeight="15.75"/>
  <cols>
    <col min="1" max="1" width="5.140625" style="15" customWidth="1"/>
    <col min="2" max="2" width="14.28515625" style="15" customWidth="1"/>
    <col min="3" max="3" width="13" style="15" customWidth="1"/>
    <col min="4" max="5" width="7" style="15" bestFit="1" customWidth="1"/>
    <col min="6" max="6" width="8.28515625" style="15" bestFit="1" customWidth="1"/>
    <col min="7" max="7" width="19.140625" style="15" customWidth="1"/>
    <col min="8" max="8" width="4.85546875" style="15" customWidth="1"/>
    <col min="9" max="10" width="5.85546875" style="15" bestFit="1" customWidth="1"/>
    <col min="11" max="11" width="6.28515625" style="15" customWidth="1"/>
    <col min="12" max="12" width="7.28515625" style="15" customWidth="1"/>
    <col min="13" max="13" width="4.85546875" style="15" customWidth="1"/>
    <col min="14" max="14" width="7.28515625" style="15" customWidth="1"/>
    <col min="15" max="15" width="8.42578125" style="15" customWidth="1"/>
    <col min="16" max="16" width="8.28515625" style="15" customWidth="1"/>
    <col min="17" max="17" width="4.85546875" style="15" customWidth="1"/>
    <col min="18" max="16384" width="8.85546875" style="15"/>
  </cols>
  <sheetData>
    <row r="1" spans="1:256">
      <c r="O1" s="123"/>
      <c r="P1" s="123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36.75" customHeight="1">
      <c r="A2" s="113" t="s">
        <v>413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7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spans="1:256"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>
      <c r="A4" s="124" t="s">
        <v>24</v>
      </c>
      <c r="B4" s="124"/>
      <c r="C4" s="124"/>
      <c r="D4" s="78">
        <v>90</v>
      </c>
      <c r="E4" s="78">
        <v>92</v>
      </c>
      <c r="F4" s="78">
        <v>383</v>
      </c>
      <c r="G4" s="79">
        <v>2720</v>
      </c>
      <c r="H4" s="19"/>
      <c r="I4" s="19"/>
      <c r="J4" s="19"/>
      <c r="K4" s="19"/>
      <c r="L4" s="19"/>
      <c r="M4" s="19"/>
      <c r="N4" s="19"/>
      <c r="O4" s="19"/>
      <c r="P4" s="19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spans="1:256">
      <c r="A6" s="125" t="s">
        <v>10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256">
      <c r="A7" s="126" t="s">
        <v>25</v>
      </c>
      <c r="B7" s="126"/>
      <c r="C7" s="126"/>
      <c r="D7" s="130" t="s">
        <v>17</v>
      </c>
      <c r="E7" s="130"/>
      <c r="F7" s="130"/>
      <c r="G7" s="126" t="s">
        <v>26</v>
      </c>
      <c r="H7" s="19"/>
      <c r="I7" s="122" t="s">
        <v>27</v>
      </c>
      <c r="J7" s="122"/>
      <c r="K7" s="122"/>
      <c r="L7" s="122"/>
      <c r="M7" s="19"/>
      <c r="N7" s="122" t="s">
        <v>28</v>
      </c>
      <c r="O7" s="122"/>
      <c r="P7" s="122"/>
    </row>
    <row r="8" spans="1:256" ht="16.5" customHeight="1">
      <c r="A8" s="127"/>
      <c r="B8" s="128"/>
      <c r="C8" s="129"/>
      <c r="D8" s="76" t="s">
        <v>19</v>
      </c>
      <c r="E8" s="76" t="s">
        <v>20</v>
      </c>
      <c r="F8" s="76" t="s">
        <v>21</v>
      </c>
      <c r="G8" s="131"/>
      <c r="H8" s="19"/>
      <c r="I8" s="75" t="s">
        <v>19</v>
      </c>
      <c r="J8" s="75" t="s">
        <v>20</v>
      </c>
      <c r="K8" s="75" t="s">
        <v>21</v>
      </c>
      <c r="L8" s="75" t="s">
        <v>29</v>
      </c>
      <c r="M8" s="19"/>
      <c r="N8" s="75" t="s">
        <v>19</v>
      </c>
      <c r="O8" s="75" t="s">
        <v>20</v>
      </c>
      <c r="P8" s="75" t="s">
        <v>21</v>
      </c>
    </row>
    <row r="9" spans="1:256">
      <c r="A9" s="122" t="s">
        <v>0</v>
      </c>
      <c r="B9" s="122"/>
      <c r="C9" s="122"/>
      <c r="D9" s="66">
        <v>43.26</v>
      </c>
      <c r="E9" s="66">
        <v>32.19</v>
      </c>
      <c r="F9" s="66">
        <v>119.16</v>
      </c>
      <c r="G9" s="66">
        <v>936.11</v>
      </c>
      <c r="H9" s="19"/>
      <c r="I9" s="67">
        <v>48</v>
      </c>
      <c r="J9" s="67">
        <v>35</v>
      </c>
      <c r="K9" s="67">
        <v>31</v>
      </c>
      <c r="L9" s="67">
        <v>34</v>
      </c>
      <c r="M9" s="19"/>
      <c r="N9" s="68">
        <v>18</v>
      </c>
      <c r="O9" s="68">
        <v>31</v>
      </c>
      <c r="P9" s="68">
        <v>51</v>
      </c>
    </row>
    <row r="10" spans="1:256">
      <c r="A10" s="122" t="s">
        <v>1</v>
      </c>
      <c r="B10" s="122"/>
      <c r="C10" s="122"/>
      <c r="D10" s="66">
        <v>34.39</v>
      </c>
      <c r="E10" s="66">
        <v>28.07</v>
      </c>
      <c r="F10" s="66">
        <v>118.41</v>
      </c>
      <c r="G10" s="66">
        <v>869.21</v>
      </c>
      <c r="H10" s="19"/>
      <c r="I10" s="67">
        <v>38</v>
      </c>
      <c r="J10" s="67">
        <v>31</v>
      </c>
      <c r="K10" s="67">
        <v>31</v>
      </c>
      <c r="L10" s="67">
        <v>32</v>
      </c>
      <c r="M10" s="19"/>
      <c r="N10" s="68">
        <v>16</v>
      </c>
      <c r="O10" s="68">
        <v>29</v>
      </c>
      <c r="P10" s="68">
        <v>54</v>
      </c>
    </row>
    <row r="11" spans="1:256">
      <c r="A11" s="122" t="s">
        <v>2</v>
      </c>
      <c r="B11" s="122"/>
      <c r="C11" s="122"/>
      <c r="D11" s="69">
        <v>44.7</v>
      </c>
      <c r="E11" s="66">
        <v>28.09</v>
      </c>
      <c r="F11" s="69">
        <v>116.9</v>
      </c>
      <c r="G11" s="66">
        <v>912.77</v>
      </c>
      <c r="H11" s="19"/>
      <c r="I11" s="67">
        <v>50</v>
      </c>
      <c r="J11" s="67">
        <v>31</v>
      </c>
      <c r="K11" s="67">
        <v>31</v>
      </c>
      <c r="L11" s="67">
        <v>34</v>
      </c>
      <c r="M11" s="19"/>
      <c r="N11" s="68">
        <v>20</v>
      </c>
      <c r="O11" s="68">
        <v>28</v>
      </c>
      <c r="P11" s="68">
        <v>51</v>
      </c>
    </row>
    <row r="12" spans="1:256">
      <c r="A12" s="122" t="s">
        <v>3</v>
      </c>
      <c r="B12" s="122"/>
      <c r="C12" s="122"/>
      <c r="D12" s="66">
        <v>37.159999999999997</v>
      </c>
      <c r="E12" s="66">
        <v>27.93</v>
      </c>
      <c r="F12" s="66">
        <v>117.66</v>
      </c>
      <c r="G12" s="66">
        <v>876.08</v>
      </c>
      <c r="H12" s="19"/>
      <c r="I12" s="67">
        <v>41</v>
      </c>
      <c r="J12" s="67">
        <v>30</v>
      </c>
      <c r="K12" s="67">
        <v>31</v>
      </c>
      <c r="L12" s="67">
        <v>32</v>
      </c>
      <c r="M12" s="19"/>
      <c r="N12" s="68">
        <v>17</v>
      </c>
      <c r="O12" s="68">
        <v>29</v>
      </c>
      <c r="P12" s="68">
        <v>54</v>
      </c>
    </row>
    <row r="13" spans="1:256" ht="16.5" customHeight="1">
      <c r="A13" s="122" t="s">
        <v>4</v>
      </c>
      <c r="B13" s="122"/>
      <c r="C13" s="122"/>
      <c r="D13" s="66">
        <v>38.520000000000003</v>
      </c>
      <c r="E13" s="66">
        <v>27.89</v>
      </c>
      <c r="F13" s="66">
        <v>114.15</v>
      </c>
      <c r="G13" s="69">
        <v>866.6</v>
      </c>
      <c r="H13" s="19"/>
      <c r="I13" s="67">
        <v>43</v>
      </c>
      <c r="J13" s="67">
        <v>30</v>
      </c>
      <c r="K13" s="67">
        <v>30</v>
      </c>
      <c r="L13" s="67">
        <v>32</v>
      </c>
      <c r="M13" s="19"/>
      <c r="N13" s="68">
        <v>18</v>
      </c>
      <c r="O13" s="68">
        <v>29</v>
      </c>
      <c r="P13" s="68">
        <v>53</v>
      </c>
    </row>
    <row r="14" spans="1:256">
      <c r="A14" s="122" t="s">
        <v>5</v>
      </c>
      <c r="B14" s="122"/>
      <c r="C14" s="122"/>
      <c r="D14" s="66">
        <v>35.43</v>
      </c>
      <c r="E14" s="66">
        <v>31.55</v>
      </c>
      <c r="F14" s="66">
        <v>119.94</v>
      </c>
      <c r="G14" s="66">
        <v>908.39</v>
      </c>
      <c r="H14" s="19"/>
      <c r="I14" s="67">
        <v>39</v>
      </c>
      <c r="J14" s="67">
        <v>34</v>
      </c>
      <c r="K14" s="67">
        <v>31</v>
      </c>
      <c r="L14" s="67">
        <v>33</v>
      </c>
      <c r="M14" s="19"/>
      <c r="N14" s="68">
        <v>16</v>
      </c>
      <c r="O14" s="68">
        <v>31</v>
      </c>
      <c r="P14" s="68">
        <v>53</v>
      </c>
    </row>
    <row r="15" spans="1:256">
      <c r="A15" s="122" t="s">
        <v>6</v>
      </c>
      <c r="B15" s="122"/>
      <c r="C15" s="122"/>
      <c r="D15" s="69">
        <v>33.9</v>
      </c>
      <c r="E15" s="66">
        <v>27.65</v>
      </c>
      <c r="F15" s="66">
        <v>113.43</v>
      </c>
      <c r="G15" s="66">
        <v>842.36</v>
      </c>
      <c r="H15" s="19"/>
      <c r="I15" s="67">
        <v>38</v>
      </c>
      <c r="J15" s="67">
        <v>30</v>
      </c>
      <c r="K15" s="67">
        <v>30</v>
      </c>
      <c r="L15" s="67">
        <v>31</v>
      </c>
      <c r="M15" s="19"/>
      <c r="N15" s="68">
        <v>16</v>
      </c>
      <c r="O15" s="68">
        <v>30</v>
      </c>
      <c r="P15" s="68">
        <v>54</v>
      </c>
    </row>
    <row r="16" spans="1:256">
      <c r="A16" s="122" t="s">
        <v>7</v>
      </c>
      <c r="B16" s="122"/>
      <c r="C16" s="122"/>
      <c r="D16" s="66">
        <v>39.19</v>
      </c>
      <c r="E16" s="66">
        <v>32.049999999999997</v>
      </c>
      <c r="F16" s="66">
        <v>116.82</v>
      </c>
      <c r="G16" s="66">
        <v>924.86</v>
      </c>
      <c r="H16" s="19"/>
      <c r="I16" s="67">
        <v>44</v>
      </c>
      <c r="J16" s="67">
        <v>35</v>
      </c>
      <c r="K16" s="67">
        <v>31</v>
      </c>
      <c r="L16" s="67">
        <v>34</v>
      </c>
      <c r="M16" s="19"/>
      <c r="N16" s="68">
        <v>17</v>
      </c>
      <c r="O16" s="68">
        <v>31</v>
      </c>
      <c r="P16" s="68">
        <v>51</v>
      </c>
    </row>
    <row r="17" spans="1:16">
      <c r="A17" s="122" t="s">
        <v>8</v>
      </c>
      <c r="B17" s="122"/>
      <c r="C17" s="122"/>
      <c r="D17" s="66">
        <v>33.21</v>
      </c>
      <c r="E17" s="66">
        <v>30.09</v>
      </c>
      <c r="F17" s="66">
        <v>113.05</v>
      </c>
      <c r="G17" s="66">
        <v>905.05</v>
      </c>
      <c r="H17" s="19"/>
      <c r="I17" s="67">
        <v>37</v>
      </c>
      <c r="J17" s="67">
        <v>33</v>
      </c>
      <c r="K17" s="67">
        <v>30</v>
      </c>
      <c r="L17" s="67">
        <v>33</v>
      </c>
      <c r="M17" s="19"/>
      <c r="N17" s="68">
        <v>15</v>
      </c>
      <c r="O17" s="68">
        <v>30</v>
      </c>
      <c r="P17" s="68">
        <v>50</v>
      </c>
    </row>
    <row r="18" spans="1:16">
      <c r="A18" s="122" t="s">
        <v>9</v>
      </c>
      <c r="B18" s="122"/>
      <c r="C18" s="122"/>
      <c r="D18" s="66">
        <v>33.450000000000003</v>
      </c>
      <c r="E18" s="66">
        <v>27.47</v>
      </c>
      <c r="F18" s="66">
        <v>122.21</v>
      </c>
      <c r="G18" s="69">
        <v>870.1</v>
      </c>
      <c r="H18" s="19"/>
      <c r="I18" s="67">
        <v>37</v>
      </c>
      <c r="J18" s="67">
        <v>30</v>
      </c>
      <c r="K18" s="67">
        <v>32</v>
      </c>
      <c r="L18" s="67">
        <v>32</v>
      </c>
      <c r="M18" s="19"/>
      <c r="N18" s="68">
        <v>15</v>
      </c>
      <c r="O18" s="68">
        <v>28</v>
      </c>
      <c r="P18" s="68">
        <v>56</v>
      </c>
    </row>
    <row r="19" spans="1:16">
      <c r="A19" s="122" t="s">
        <v>98</v>
      </c>
      <c r="B19" s="122"/>
      <c r="C19" s="122"/>
      <c r="D19" s="66">
        <v>35.69</v>
      </c>
      <c r="E19" s="66">
        <v>31.55</v>
      </c>
      <c r="F19" s="66">
        <v>113.24</v>
      </c>
      <c r="G19" s="66">
        <v>879.13</v>
      </c>
      <c r="H19" s="19"/>
      <c r="I19" s="67">
        <v>40</v>
      </c>
      <c r="J19" s="67">
        <v>34</v>
      </c>
      <c r="K19" s="67">
        <v>30</v>
      </c>
      <c r="L19" s="67">
        <v>32</v>
      </c>
      <c r="M19" s="19"/>
      <c r="N19" s="68">
        <v>16</v>
      </c>
      <c r="O19" s="68">
        <v>32</v>
      </c>
      <c r="P19" s="68">
        <v>52</v>
      </c>
    </row>
    <row r="20" spans="1:16">
      <c r="A20" s="122" t="s">
        <v>99</v>
      </c>
      <c r="B20" s="122"/>
      <c r="C20" s="122"/>
      <c r="D20" s="66">
        <v>39.56</v>
      </c>
      <c r="E20" s="66">
        <v>28.79</v>
      </c>
      <c r="F20" s="66">
        <v>132.22</v>
      </c>
      <c r="G20" s="66">
        <v>949.85</v>
      </c>
      <c r="H20" s="19"/>
      <c r="I20" s="67">
        <v>44</v>
      </c>
      <c r="J20" s="67">
        <v>31</v>
      </c>
      <c r="K20" s="67">
        <v>35</v>
      </c>
      <c r="L20" s="67">
        <v>35</v>
      </c>
      <c r="M20" s="19"/>
      <c r="N20" s="68">
        <v>17</v>
      </c>
      <c r="O20" s="68">
        <v>27</v>
      </c>
      <c r="P20" s="68">
        <v>56</v>
      </c>
    </row>
    <row r="21" spans="1:16">
      <c r="A21" s="122" t="s">
        <v>100</v>
      </c>
      <c r="B21" s="122"/>
      <c r="C21" s="122"/>
      <c r="D21" s="66">
        <v>36.19</v>
      </c>
      <c r="E21" s="66">
        <v>32.159999999999997</v>
      </c>
      <c r="F21" s="66">
        <v>129.19</v>
      </c>
      <c r="G21" s="66">
        <v>955.57</v>
      </c>
      <c r="H21" s="19"/>
      <c r="I21" s="67">
        <v>40</v>
      </c>
      <c r="J21" s="67">
        <v>35</v>
      </c>
      <c r="K21" s="67">
        <v>34</v>
      </c>
      <c r="L21" s="67">
        <v>35</v>
      </c>
      <c r="M21" s="19"/>
      <c r="N21" s="68">
        <v>15</v>
      </c>
      <c r="O21" s="68">
        <v>30</v>
      </c>
      <c r="P21" s="68">
        <v>54</v>
      </c>
    </row>
    <row r="22" spans="1:16">
      <c r="A22" s="122" t="s">
        <v>101</v>
      </c>
      <c r="B22" s="122"/>
      <c r="C22" s="122"/>
      <c r="D22" s="66">
        <v>34.99</v>
      </c>
      <c r="E22" s="66">
        <v>27.47</v>
      </c>
      <c r="F22" s="66">
        <v>126.09</v>
      </c>
      <c r="G22" s="66">
        <v>894.87</v>
      </c>
      <c r="H22" s="19"/>
      <c r="I22" s="67">
        <v>39</v>
      </c>
      <c r="J22" s="67">
        <v>30</v>
      </c>
      <c r="K22" s="67">
        <v>33</v>
      </c>
      <c r="L22" s="67">
        <v>33</v>
      </c>
      <c r="M22" s="19"/>
      <c r="N22" s="68">
        <v>16</v>
      </c>
      <c r="O22" s="68">
        <v>28</v>
      </c>
      <c r="P22" s="68">
        <v>56</v>
      </c>
    </row>
    <row r="23" spans="1:16">
      <c r="A23" s="122" t="s">
        <v>102</v>
      </c>
      <c r="B23" s="122"/>
      <c r="C23" s="122"/>
      <c r="D23" s="66">
        <v>38.17</v>
      </c>
      <c r="E23" s="66">
        <v>27.65</v>
      </c>
      <c r="F23" s="66">
        <v>115.32</v>
      </c>
      <c r="G23" s="66">
        <v>867.32</v>
      </c>
      <c r="H23" s="19"/>
      <c r="I23" s="67">
        <v>42</v>
      </c>
      <c r="J23" s="67">
        <v>30</v>
      </c>
      <c r="K23" s="67">
        <v>30</v>
      </c>
      <c r="L23" s="67">
        <v>32</v>
      </c>
      <c r="M23" s="19"/>
      <c r="N23" s="68">
        <v>18</v>
      </c>
      <c r="O23" s="68">
        <v>29</v>
      </c>
      <c r="P23" s="68">
        <v>53</v>
      </c>
    </row>
    <row r="24" spans="1:16">
      <c r="A24" s="122" t="s">
        <v>103</v>
      </c>
      <c r="B24" s="122"/>
      <c r="C24" s="122"/>
      <c r="D24" s="66">
        <v>39.11</v>
      </c>
      <c r="E24" s="66">
        <v>32.01</v>
      </c>
      <c r="F24" s="66">
        <v>118.41</v>
      </c>
      <c r="G24" s="66">
        <v>922.33</v>
      </c>
      <c r="H24" s="19"/>
      <c r="I24" s="67">
        <v>43</v>
      </c>
      <c r="J24" s="67">
        <v>35</v>
      </c>
      <c r="K24" s="67">
        <v>31</v>
      </c>
      <c r="L24" s="67">
        <v>34</v>
      </c>
      <c r="M24" s="19"/>
      <c r="N24" s="68">
        <v>17</v>
      </c>
      <c r="O24" s="68">
        <v>31</v>
      </c>
      <c r="P24" s="68">
        <v>51</v>
      </c>
    </row>
    <row r="25" spans="1:16">
      <c r="A25" s="122" t="s">
        <v>104</v>
      </c>
      <c r="B25" s="122"/>
      <c r="C25" s="122"/>
      <c r="D25" s="66">
        <v>44.03</v>
      </c>
      <c r="E25" s="66">
        <v>29.55</v>
      </c>
      <c r="F25" s="66">
        <v>113.09</v>
      </c>
      <c r="G25" s="69">
        <v>893.5</v>
      </c>
      <c r="H25" s="19"/>
      <c r="I25" s="67">
        <v>49</v>
      </c>
      <c r="J25" s="67">
        <v>32</v>
      </c>
      <c r="K25" s="67">
        <v>30</v>
      </c>
      <c r="L25" s="67">
        <v>33</v>
      </c>
      <c r="M25" s="19"/>
      <c r="N25" s="68">
        <v>20</v>
      </c>
      <c r="O25" s="68">
        <v>30</v>
      </c>
      <c r="P25" s="68">
        <v>51</v>
      </c>
    </row>
    <row r="26" spans="1:16">
      <c r="A26" s="122" t="s">
        <v>105</v>
      </c>
      <c r="B26" s="122"/>
      <c r="C26" s="122"/>
      <c r="D26" s="66">
        <v>37.770000000000003</v>
      </c>
      <c r="E26" s="66">
        <v>27.46</v>
      </c>
      <c r="F26" s="66">
        <v>135.63</v>
      </c>
      <c r="G26" s="66">
        <v>942.91</v>
      </c>
      <c r="H26" s="19"/>
      <c r="I26" s="67">
        <v>42</v>
      </c>
      <c r="J26" s="67">
        <v>30</v>
      </c>
      <c r="K26" s="67">
        <v>35</v>
      </c>
      <c r="L26" s="67">
        <v>35</v>
      </c>
      <c r="M26" s="19"/>
      <c r="N26" s="68">
        <v>16</v>
      </c>
      <c r="O26" s="68">
        <v>26</v>
      </c>
      <c r="P26" s="68">
        <v>58</v>
      </c>
    </row>
    <row r="27" spans="1:16">
      <c r="A27" s="122" t="s">
        <v>106</v>
      </c>
      <c r="B27" s="122"/>
      <c r="C27" s="122"/>
      <c r="D27" s="66">
        <v>35.36</v>
      </c>
      <c r="E27" s="66">
        <v>32.64</v>
      </c>
      <c r="F27" s="66">
        <v>115.08</v>
      </c>
      <c r="G27" s="70">
        <v>944</v>
      </c>
      <c r="H27" s="19"/>
      <c r="I27" s="67">
        <v>39</v>
      </c>
      <c r="J27" s="67">
        <v>35</v>
      </c>
      <c r="K27" s="67">
        <v>30</v>
      </c>
      <c r="L27" s="67">
        <v>35</v>
      </c>
      <c r="M27" s="19"/>
      <c r="N27" s="68">
        <v>15</v>
      </c>
      <c r="O27" s="68">
        <v>31</v>
      </c>
      <c r="P27" s="68">
        <v>49</v>
      </c>
    </row>
    <row r="28" spans="1:16">
      <c r="A28" s="122" t="s">
        <v>107</v>
      </c>
      <c r="B28" s="122"/>
      <c r="C28" s="122"/>
      <c r="D28" s="66">
        <v>29.82</v>
      </c>
      <c r="E28" s="66">
        <v>31.27</v>
      </c>
      <c r="F28" s="66">
        <v>119.32</v>
      </c>
      <c r="G28" s="66">
        <v>886.56</v>
      </c>
      <c r="H28" s="19"/>
      <c r="I28" s="67">
        <v>33</v>
      </c>
      <c r="J28" s="67">
        <v>34</v>
      </c>
      <c r="K28" s="67">
        <v>31</v>
      </c>
      <c r="L28" s="67">
        <v>33</v>
      </c>
      <c r="M28" s="19"/>
      <c r="N28" s="68">
        <v>13</v>
      </c>
      <c r="O28" s="68">
        <v>32</v>
      </c>
      <c r="P28" s="68">
        <v>54</v>
      </c>
    </row>
    <row r="29" spans="1:16">
      <c r="A29" s="122" t="s">
        <v>30</v>
      </c>
      <c r="B29" s="122"/>
      <c r="C29" s="122"/>
      <c r="D29" s="80">
        <v>37.200000000000003</v>
      </c>
      <c r="E29" s="71">
        <v>29.68</v>
      </c>
      <c r="F29" s="71">
        <v>119.47</v>
      </c>
      <c r="G29" s="71">
        <v>902.38</v>
      </c>
      <c r="H29" s="72"/>
      <c r="I29" s="73">
        <v>41</v>
      </c>
      <c r="J29" s="73">
        <v>32</v>
      </c>
      <c r="K29" s="73">
        <v>31</v>
      </c>
      <c r="L29" s="73">
        <v>33</v>
      </c>
      <c r="M29" s="72"/>
      <c r="N29" s="74">
        <v>16</v>
      </c>
      <c r="O29" s="74">
        <v>30</v>
      </c>
      <c r="P29" s="74">
        <v>53</v>
      </c>
    </row>
  </sheetData>
  <mergeCells count="30">
    <mergeCell ref="A21:C21"/>
    <mergeCell ref="A27:C27"/>
    <mergeCell ref="A28:C28"/>
    <mergeCell ref="A29:C29"/>
    <mergeCell ref="A22:C22"/>
    <mergeCell ref="A23:C23"/>
    <mergeCell ref="A24:C24"/>
    <mergeCell ref="A25:C25"/>
    <mergeCell ref="A26:C26"/>
    <mergeCell ref="A13:C13"/>
    <mergeCell ref="A17:C17"/>
    <mergeCell ref="A18:C18"/>
    <mergeCell ref="A19:C19"/>
    <mergeCell ref="A20:C20"/>
    <mergeCell ref="A14:C14"/>
    <mergeCell ref="A15:C15"/>
    <mergeCell ref="A16:C16"/>
    <mergeCell ref="A9:C9"/>
    <mergeCell ref="A10:C10"/>
    <mergeCell ref="A11:C11"/>
    <mergeCell ref="A12:C12"/>
    <mergeCell ref="O1:P1"/>
    <mergeCell ref="A2:P2"/>
    <mergeCell ref="A4:C4"/>
    <mergeCell ref="A6:P6"/>
    <mergeCell ref="A7:C8"/>
    <mergeCell ref="D7:F7"/>
    <mergeCell ref="G7:G8"/>
    <mergeCell ref="I7:L7"/>
    <mergeCell ref="N7:P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3"/>
  <sheetViews>
    <sheetView topLeftCell="A31" zoomScaleNormal="100" workbookViewId="0">
      <selection activeCell="J51" sqref="J51"/>
    </sheetView>
  </sheetViews>
  <sheetFormatPr defaultRowHeight="15.75"/>
  <cols>
    <col min="1" max="1" width="26.85546875" style="47" customWidth="1"/>
    <col min="2" max="2" width="9.140625" style="47"/>
    <col min="3" max="3" width="25.7109375" style="47" customWidth="1"/>
    <col min="4" max="4" width="9.140625" style="47"/>
    <col min="5" max="5" width="20.28515625" style="47" customWidth="1"/>
    <col min="6" max="6" width="9.140625" style="47"/>
    <col min="7" max="7" width="24" style="47" customWidth="1"/>
    <col min="8" max="8" width="9.140625" style="47"/>
    <col min="9" max="9" width="25" style="47" customWidth="1"/>
    <col min="10" max="16384" width="9.140625" style="47"/>
  </cols>
  <sheetData>
    <row r="1" spans="1:10">
      <c r="A1" s="44"/>
      <c r="B1" s="44"/>
      <c r="C1" s="44"/>
      <c r="D1" s="44"/>
      <c r="E1" s="44"/>
      <c r="F1" s="44"/>
      <c r="G1" s="44"/>
      <c r="H1" s="44"/>
      <c r="I1" s="45"/>
      <c r="J1" s="46"/>
    </row>
    <row r="2" spans="1:10">
      <c r="A2" s="48" t="s">
        <v>221</v>
      </c>
      <c r="B2" s="132" t="s">
        <v>222</v>
      </c>
      <c r="C2" s="132"/>
      <c r="D2" s="132"/>
      <c r="E2" s="132"/>
      <c r="F2" s="132"/>
      <c r="G2" s="132"/>
      <c r="H2" s="132"/>
      <c r="I2" s="132"/>
      <c r="J2" s="132"/>
    </row>
    <row r="3" spans="1:10">
      <c r="A3" s="49" t="s">
        <v>225</v>
      </c>
      <c r="B3" s="50">
        <f>SUM(B4:B11)</f>
        <v>91.55</v>
      </c>
      <c r="C3" s="49" t="s">
        <v>226</v>
      </c>
      <c r="D3" s="50">
        <f>SUM(D4:D10)</f>
        <v>135.88</v>
      </c>
      <c r="E3" s="49" t="s">
        <v>227</v>
      </c>
      <c r="F3" s="50">
        <f>SUM(F4:F9)</f>
        <v>114.97</v>
      </c>
      <c r="G3" s="49" t="s">
        <v>228</v>
      </c>
      <c r="H3" s="50">
        <f>SUM(H4:H10)</f>
        <v>105.55</v>
      </c>
      <c r="I3" s="49" t="s">
        <v>229</v>
      </c>
      <c r="J3" s="50">
        <f>SUM(J4:J11)</f>
        <v>116.16</v>
      </c>
    </row>
    <row r="4" spans="1:10" ht="31.5">
      <c r="A4" s="51" t="s">
        <v>161</v>
      </c>
      <c r="B4" s="52">
        <v>13.17</v>
      </c>
      <c r="C4" s="51" t="s">
        <v>169</v>
      </c>
      <c r="D4" s="52">
        <v>5.82</v>
      </c>
      <c r="E4" s="51" t="s">
        <v>177</v>
      </c>
      <c r="F4" s="52">
        <v>7.18</v>
      </c>
      <c r="G4" s="51" t="s">
        <v>183</v>
      </c>
      <c r="H4" s="52">
        <v>6.25</v>
      </c>
      <c r="I4" s="51" t="s">
        <v>188</v>
      </c>
      <c r="J4" s="52">
        <v>10.29</v>
      </c>
    </row>
    <row r="5" spans="1:10" ht="47.25">
      <c r="A5" s="51" t="s">
        <v>230</v>
      </c>
      <c r="B5" s="52">
        <v>7.63</v>
      </c>
      <c r="C5" s="51" t="s">
        <v>171</v>
      </c>
      <c r="D5" s="52">
        <v>5.94</v>
      </c>
      <c r="E5" s="51" t="s">
        <v>231</v>
      </c>
      <c r="F5" s="52">
        <v>9.57</v>
      </c>
      <c r="G5" s="51" t="s">
        <v>185</v>
      </c>
      <c r="H5" s="52">
        <v>5.6</v>
      </c>
      <c r="I5" s="51" t="s">
        <v>189</v>
      </c>
      <c r="J5" s="52">
        <v>16.79</v>
      </c>
    </row>
    <row r="6" spans="1:10">
      <c r="A6" s="51" t="s">
        <v>216</v>
      </c>
      <c r="B6" s="52">
        <v>50.87</v>
      </c>
      <c r="C6" s="51" t="s">
        <v>172</v>
      </c>
      <c r="D6" s="52">
        <v>69.09</v>
      </c>
      <c r="E6" s="51" t="s">
        <v>180</v>
      </c>
      <c r="F6" s="52">
        <v>84.37</v>
      </c>
      <c r="G6" s="51" t="s">
        <v>109</v>
      </c>
      <c r="H6" s="52">
        <v>67.95</v>
      </c>
      <c r="I6" s="51" t="s">
        <v>409</v>
      </c>
      <c r="J6" s="52">
        <v>63.96</v>
      </c>
    </row>
    <row r="7" spans="1:10">
      <c r="A7" s="51" t="s">
        <v>23</v>
      </c>
      <c r="B7" s="52">
        <v>2.52</v>
      </c>
      <c r="C7" s="51" t="s">
        <v>173</v>
      </c>
      <c r="D7" s="52">
        <v>46.05</v>
      </c>
      <c r="E7" s="51" t="s">
        <v>232</v>
      </c>
      <c r="F7" s="52">
        <v>10.35</v>
      </c>
      <c r="G7" s="51" t="s">
        <v>186</v>
      </c>
      <c r="H7" s="52">
        <v>14.34</v>
      </c>
      <c r="I7" s="51" t="s">
        <v>23</v>
      </c>
      <c r="J7" s="52">
        <v>2.52</v>
      </c>
    </row>
    <row r="8" spans="1:10" ht="31.5">
      <c r="A8" s="51" t="s">
        <v>194</v>
      </c>
      <c r="B8" s="52">
        <v>8.52</v>
      </c>
      <c r="C8" s="51" t="s">
        <v>233</v>
      </c>
      <c r="D8" s="52">
        <v>3.45</v>
      </c>
      <c r="E8" s="51" t="s">
        <v>55</v>
      </c>
      <c r="F8" s="52">
        <v>1.62</v>
      </c>
      <c r="G8" s="51" t="s">
        <v>234</v>
      </c>
      <c r="H8" s="52">
        <v>5.34</v>
      </c>
      <c r="I8" s="51" t="s">
        <v>340</v>
      </c>
      <c r="J8" s="52">
        <v>13.62</v>
      </c>
    </row>
    <row r="9" spans="1:10" ht="31.5">
      <c r="A9" s="51" t="s">
        <v>234</v>
      </c>
      <c r="B9" s="52">
        <v>5.34</v>
      </c>
      <c r="C9" s="51" t="s">
        <v>55</v>
      </c>
      <c r="D9" s="52">
        <v>2.7</v>
      </c>
      <c r="E9" s="51" t="s">
        <v>165</v>
      </c>
      <c r="F9" s="52">
        <v>1.88</v>
      </c>
      <c r="G9" s="51" t="s">
        <v>55</v>
      </c>
      <c r="H9" s="52">
        <v>3.24</v>
      </c>
      <c r="I9" s="51" t="s">
        <v>233</v>
      </c>
      <c r="J9" s="52">
        <v>3.45</v>
      </c>
    </row>
    <row r="10" spans="1:10" ht="31.5">
      <c r="A10" s="51" t="s">
        <v>55</v>
      </c>
      <c r="B10" s="52">
        <v>1.62</v>
      </c>
      <c r="C10" s="51" t="s">
        <v>165</v>
      </c>
      <c r="D10" s="53">
        <v>2.83</v>
      </c>
      <c r="E10" s="51"/>
      <c r="F10" s="52"/>
      <c r="G10" s="51" t="s">
        <v>165</v>
      </c>
      <c r="H10" s="52">
        <v>2.83</v>
      </c>
      <c r="I10" s="51" t="s">
        <v>55</v>
      </c>
      <c r="J10" s="52">
        <v>2.7</v>
      </c>
    </row>
    <row r="11" spans="1:10" ht="31.5">
      <c r="A11" s="51" t="s">
        <v>165</v>
      </c>
      <c r="B11" s="52">
        <v>1.88</v>
      </c>
      <c r="C11" s="51"/>
      <c r="D11" s="53"/>
      <c r="E11" s="51"/>
      <c r="F11" s="52"/>
      <c r="G11" s="51"/>
      <c r="H11" s="52"/>
      <c r="I11" s="51" t="s">
        <v>165</v>
      </c>
      <c r="J11" s="52">
        <v>2.83</v>
      </c>
    </row>
    <row r="12" spans="1:10">
      <c r="A12" s="51"/>
      <c r="B12" s="52"/>
      <c r="C12" s="51"/>
      <c r="D12" s="53"/>
      <c r="E12" s="51"/>
      <c r="F12" s="52"/>
      <c r="G12" s="51"/>
      <c r="H12" s="52"/>
      <c r="I12" s="51"/>
      <c r="J12" s="53"/>
    </row>
    <row r="13" spans="1:10">
      <c r="A13" s="51"/>
      <c r="B13" s="52"/>
      <c r="C13" s="51"/>
      <c r="D13" s="53"/>
      <c r="E13" s="51"/>
      <c r="F13" s="52"/>
      <c r="G13" s="51"/>
      <c r="H13" s="52"/>
      <c r="I13" s="51"/>
      <c r="J13" s="52"/>
    </row>
    <row r="14" spans="1:10">
      <c r="A14" s="53"/>
      <c r="B14" s="52"/>
      <c r="C14" s="53"/>
      <c r="D14" s="53"/>
      <c r="E14" s="53"/>
      <c r="F14" s="53"/>
      <c r="G14" s="53"/>
      <c r="H14" s="52"/>
      <c r="I14" s="53"/>
      <c r="J14" s="52"/>
    </row>
    <row r="15" spans="1:10">
      <c r="A15" s="48" t="s">
        <v>235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0">
      <c r="A16" s="49" t="s">
        <v>237</v>
      </c>
      <c r="B16" s="50">
        <f>SUM(B17:B23)</f>
        <v>125.58999999999999</v>
      </c>
      <c r="C16" s="49" t="s">
        <v>238</v>
      </c>
      <c r="D16" s="50">
        <f>SUM(D17:D23)</f>
        <v>138.79999999999998</v>
      </c>
      <c r="E16" s="49" t="s">
        <v>239</v>
      </c>
      <c r="F16" s="50">
        <f>SUM(F17:F23)</f>
        <v>121.41</v>
      </c>
      <c r="G16" s="49" t="s">
        <v>240</v>
      </c>
      <c r="H16" s="50">
        <f>SUM(H17:H23)</f>
        <v>101.39999999999998</v>
      </c>
      <c r="I16" s="49" t="s">
        <v>241</v>
      </c>
      <c r="J16" s="50">
        <f>SUM(J17:J24)</f>
        <v>85.970000000000013</v>
      </c>
    </row>
    <row r="17" spans="1:10" ht="47.25">
      <c r="A17" s="51" t="s">
        <v>192</v>
      </c>
      <c r="B17" s="52">
        <v>13.13</v>
      </c>
      <c r="C17" s="51" t="s">
        <v>196</v>
      </c>
      <c r="D17" s="52">
        <v>11.83</v>
      </c>
      <c r="E17" s="51" t="s">
        <v>169</v>
      </c>
      <c r="F17" s="52">
        <v>5.82</v>
      </c>
      <c r="G17" s="51" t="s">
        <v>183</v>
      </c>
      <c r="H17" s="52">
        <v>6.25</v>
      </c>
      <c r="I17" s="51" t="s">
        <v>205</v>
      </c>
      <c r="J17" s="52">
        <v>11.68</v>
      </c>
    </row>
    <row r="18" spans="1:10" ht="47.25">
      <c r="A18" s="51" t="s">
        <v>208</v>
      </c>
      <c r="B18" s="52">
        <v>7.12</v>
      </c>
      <c r="C18" s="51" t="s">
        <v>242</v>
      </c>
      <c r="D18" s="52">
        <v>9.0399999999999991</v>
      </c>
      <c r="E18" s="51" t="s">
        <v>243</v>
      </c>
      <c r="F18" s="52">
        <v>9.2899999999999991</v>
      </c>
      <c r="G18" s="51" t="s">
        <v>230</v>
      </c>
      <c r="H18" s="52">
        <v>7.63</v>
      </c>
      <c r="I18" s="51" t="s">
        <v>185</v>
      </c>
      <c r="J18" s="52">
        <v>5.6</v>
      </c>
    </row>
    <row r="19" spans="1:10" ht="31.5">
      <c r="A19" s="51" t="s">
        <v>95</v>
      </c>
      <c r="B19" s="52">
        <v>82.97</v>
      </c>
      <c r="C19" s="51" t="s">
        <v>198</v>
      </c>
      <c r="D19" s="52">
        <v>54.32</v>
      </c>
      <c r="E19" s="51" t="s">
        <v>110</v>
      </c>
      <c r="F19" s="52">
        <v>90.54</v>
      </c>
      <c r="G19" s="51" t="s">
        <v>111</v>
      </c>
      <c r="H19" s="52">
        <v>59.45</v>
      </c>
      <c r="I19" s="51" t="s">
        <v>236</v>
      </c>
      <c r="J19" s="52">
        <v>43.35</v>
      </c>
    </row>
    <row r="20" spans="1:10" ht="31.5">
      <c r="A20" s="51" t="s">
        <v>194</v>
      </c>
      <c r="B20" s="52">
        <v>8.52</v>
      </c>
      <c r="C20" s="51" t="s">
        <v>173</v>
      </c>
      <c r="D20" s="52">
        <v>46.05</v>
      </c>
      <c r="E20" s="51" t="s">
        <v>201</v>
      </c>
      <c r="F20" s="52">
        <v>6.78</v>
      </c>
      <c r="G20" s="51" t="s">
        <v>94</v>
      </c>
      <c r="H20" s="52">
        <v>13.21</v>
      </c>
      <c r="I20" s="51" t="s">
        <v>23</v>
      </c>
      <c r="J20" s="52">
        <v>2.52</v>
      </c>
    </row>
    <row r="21" spans="1:10" ht="31.5">
      <c r="A21" s="51" t="s">
        <v>232</v>
      </c>
      <c r="B21" s="52">
        <v>10.35</v>
      </c>
      <c r="C21" s="51" t="s">
        <v>244</v>
      </c>
      <c r="D21" s="52">
        <v>12.03</v>
      </c>
      <c r="E21" s="51" t="s">
        <v>245</v>
      </c>
      <c r="F21" s="52">
        <v>4.47</v>
      </c>
      <c r="G21" s="51" t="s">
        <v>232</v>
      </c>
      <c r="H21" s="52">
        <v>10.35</v>
      </c>
      <c r="I21" s="51" t="s">
        <v>142</v>
      </c>
      <c r="J21" s="52">
        <v>13.98</v>
      </c>
    </row>
    <row r="22" spans="1:10" ht="31.5">
      <c r="A22" s="51" t="s">
        <v>55</v>
      </c>
      <c r="B22" s="52">
        <v>1.62</v>
      </c>
      <c r="C22" s="51" t="s">
        <v>55</v>
      </c>
      <c r="D22" s="52">
        <v>2.7</v>
      </c>
      <c r="E22" s="51" t="s">
        <v>55</v>
      </c>
      <c r="F22" s="52">
        <v>2.16</v>
      </c>
      <c r="G22" s="51" t="s">
        <v>55</v>
      </c>
      <c r="H22" s="52">
        <v>2.16</v>
      </c>
      <c r="I22" s="51" t="s">
        <v>234</v>
      </c>
      <c r="J22" s="52">
        <v>5.34</v>
      </c>
    </row>
    <row r="23" spans="1:10" ht="31.5">
      <c r="A23" s="51" t="s">
        <v>165</v>
      </c>
      <c r="B23" s="52">
        <v>1.88</v>
      </c>
      <c r="C23" s="51" t="s">
        <v>165</v>
      </c>
      <c r="D23" s="52">
        <v>2.83</v>
      </c>
      <c r="E23" s="51" t="s">
        <v>165</v>
      </c>
      <c r="F23" s="52">
        <v>2.35</v>
      </c>
      <c r="G23" s="51" t="s">
        <v>165</v>
      </c>
      <c r="H23" s="52">
        <v>2.35</v>
      </c>
      <c r="I23" s="51" t="s">
        <v>55</v>
      </c>
      <c r="J23" s="52">
        <v>1.62</v>
      </c>
    </row>
    <row r="24" spans="1:10" ht="31.5">
      <c r="A24" s="51"/>
      <c r="B24" s="52"/>
      <c r="C24" s="51"/>
      <c r="D24" s="52"/>
      <c r="E24" s="51"/>
      <c r="F24" s="52"/>
      <c r="G24" s="51"/>
      <c r="H24" s="52"/>
      <c r="I24" s="51" t="s">
        <v>165</v>
      </c>
      <c r="J24" s="52">
        <v>1.88</v>
      </c>
    </row>
    <row r="25" spans="1:10">
      <c r="A25" s="51"/>
      <c r="B25" s="52"/>
      <c r="C25" s="51"/>
      <c r="D25" s="52"/>
      <c r="E25" s="51"/>
      <c r="F25" s="52"/>
      <c r="G25" s="51"/>
      <c r="H25" s="52"/>
      <c r="I25" s="51"/>
      <c r="J25" s="53"/>
    </row>
    <row r="26" spans="1:10">
      <c r="A26" s="51"/>
      <c r="B26" s="56"/>
      <c r="C26" s="51"/>
      <c r="D26" s="56"/>
      <c r="E26" s="51"/>
      <c r="F26" s="56"/>
      <c r="G26" s="51"/>
      <c r="H26" s="52"/>
      <c r="I26" s="51"/>
      <c r="J26" s="56"/>
    </row>
    <row r="27" spans="1:10">
      <c r="A27" s="56"/>
      <c r="B27" s="56"/>
      <c r="C27" s="56"/>
      <c r="D27" s="56"/>
      <c r="E27" s="56"/>
      <c r="F27" s="56"/>
      <c r="G27" s="56"/>
      <c r="H27" s="56"/>
      <c r="I27" s="56"/>
      <c r="J27" s="56"/>
    </row>
    <row r="28" spans="1:10">
      <c r="A28" s="48" t="s">
        <v>246</v>
      </c>
      <c r="B28" s="54"/>
      <c r="C28" s="54"/>
      <c r="D28" s="54"/>
      <c r="E28" s="54"/>
      <c r="F28" s="54"/>
      <c r="G28" s="54"/>
      <c r="H28" s="54"/>
      <c r="I28" s="54"/>
      <c r="J28" s="55"/>
    </row>
    <row r="29" spans="1:10">
      <c r="A29" s="49" t="s">
        <v>247</v>
      </c>
      <c r="B29" s="50">
        <f>SUM(B30:B36)</f>
        <v>67.569999999999993</v>
      </c>
      <c r="C29" s="49" t="s">
        <v>248</v>
      </c>
      <c r="D29" s="50">
        <f>SUM(D30:D36)</f>
        <v>122.56999999999998</v>
      </c>
      <c r="E29" s="49" t="s">
        <v>249</v>
      </c>
      <c r="F29" s="50">
        <f>SUM(F30:F37)</f>
        <v>98.35</v>
      </c>
      <c r="G29" s="49" t="s">
        <v>250</v>
      </c>
      <c r="H29" s="50">
        <f>SUM(H30:H37)</f>
        <v>103.19000000000001</v>
      </c>
      <c r="I29" s="49" t="s">
        <v>251</v>
      </c>
      <c r="J29" s="50">
        <f>SUM(J30:J37)</f>
        <v>117.27999999999999</v>
      </c>
    </row>
    <row r="30" spans="1:10" ht="31.5">
      <c r="A30" s="51" t="s">
        <v>207</v>
      </c>
      <c r="B30" s="52">
        <v>9.3699999999999992</v>
      </c>
      <c r="C30" s="51" t="s">
        <v>183</v>
      </c>
      <c r="D30" s="52">
        <v>6.25</v>
      </c>
      <c r="E30" s="51" t="s">
        <v>211</v>
      </c>
      <c r="F30" s="52">
        <v>15.11</v>
      </c>
      <c r="G30" s="51" t="s">
        <v>169</v>
      </c>
      <c r="H30" s="52">
        <v>5.82</v>
      </c>
      <c r="I30" s="51" t="s">
        <v>192</v>
      </c>
      <c r="J30" s="52">
        <v>13.13</v>
      </c>
    </row>
    <row r="31" spans="1:10" ht="47.25">
      <c r="A31" s="51" t="s">
        <v>231</v>
      </c>
      <c r="B31" s="52">
        <v>9.57</v>
      </c>
      <c r="C31" s="51" t="s">
        <v>208</v>
      </c>
      <c r="D31" s="52">
        <v>7.12</v>
      </c>
      <c r="E31" s="51" t="s">
        <v>242</v>
      </c>
      <c r="F31" s="52">
        <v>9.0399999999999991</v>
      </c>
      <c r="G31" s="51" t="s">
        <v>185</v>
      </c>
      <c r="H31" s="52">
        <v>5.6</v>
      </c>
      <c r="I31" s="51" t="s">
        <v>230</v>
      </c>
      <c r="J31" s="52">
        <v>7.63</v>
      </c>
    </row>
    <row r="32" spans="1:10" ht="47.25">
      <c r="A32" s="51" t="s">
        <v>93</v>
      </c>
      <c r="B32" s="52">
        <v>33.89</v>
      </c>
      <c r="C32" s="51" t="s">
        <v>252</v>
      </c>
      <c r="D32" s="52">
        <v>91.82</v>
      </c>
      <c r="E32" s="51" t="s">
        <v>198</v>
      </c>
      <c r="F32" s="52">
        <v>54.32</v>
      </c>
      <c r="G32" s="51" t="s">
        <v>172</v>
      </c>
      <c r="H32" s="52">
        <v>69.09</v>
      </c>
      <c r="I32" s="51" t="s">
        <v>409</v>
      </c>
      <c r="J32" s="52">
        <v>63.96</v>
      </c>
    </row>
    <row r="33" spans="1:10" ht="31.5">
      <c r="A33" s="51" t="s">
        <v>201</v>
      </c>
      <c r="B33" s="52">
        <v>6.78</v>
      </c>
      <c r="C33" s="51" t="s">
        <v>23</v>
      </c>
      <c r="D33" s="52">
        <v>2.52</v>
      </c>
      <c r="E33" s="51" t="s">
        <v>23</v>
      </c>
      <c r="F33" s="52">
        <v>2.52</v>
      </c>
      <c r="G33" s="51" t="s">
        <v>23</v>
      </c>
      <c r="H33" s="52">
        <v>2.52</v>
      </c>
      <c r="I33" s="51" t="s">
        <v>23</v>
      </c>
      <c r="J33" s="52">
        <v>2.52</v>
      </c>
    </row>
    <row r="34" spans="1:10" ht="31.5">
      <c r="A34" s="51" t="s">
        <v>233</v>
      </c>
      <c r="B34" s="52">
        <v>3.45</v>
      </c>
      <c r="C34" s="51" t="s">
        <v>232</v>
      </c>
      <c r="D34" s="52">
        <v>10.35</v>
      </c>
      <c r="E34" s="51" t="s">
        <v>194</v>
      </c>
      <c r="F34" s="52">
        <v>8.52</v>
      </c>
      <c r="G34" s="51" t="s">
        <v>94</v>
      </c>
      <c r="H34" s="52">
        <v>13.21</v>
      </c>
      <c r="I34" s="51" t="s">
        <v>340</v>
      </c>
      <c r="J34" s="52">
        <v>13.62</v>
      </c>
    </row>
    <row r="35" spans="1:10" ht="31.5">
      <c r="A35" s="51" t="s">
        <v>55</v>
      </c>
      <c r="B35" s="52">
        <v>2.16</v>
      </c>
      <c r="C35" s="51" t="s">
        <v>55</v>
      </c>
      <c r="D35" s="52">
        <v>2.16</v>
      </c>
      <c r="E35" s="51" t="s">
        <v>234</v>
      </c>
      <c r="F35" s="52">
        <v>5.34</v>
      </c>
      <c r="G35" s="51" t="s">
        <v>233</v>
      </c>
      <c r="H35" s="52">
        <v>3.45</v>
      </c>
      <c r="I35" s="51" t="s">
        <v>232</v>
      </c>
      <c r="J35" s="52">
        <v>10.35</v>
      </c>
    </row>
    <row r="36" spans="1:10">
      <c r="A36" s="51" t="s">
        <v>165</v>
      </c>
      <c r="B36" s="52">
        <v>2.35</v>
      </c>
      <c r="C36" s="51" t="s">
        <v>165</v>
      </c>
      <c r="D36" s="53">
        <v>2.35</v>
      </c>
      <c r="E36" s="51" t="s">
        <v>55</v>
      </c>
      <c r="F36" s="52">
        <v>1.62</v>
      </c>
      <c r="G36" s="51" t="s">
        <v>55</v>
      </c>
      <c r="H36" s="52">
        <v>1.62</v>
      </c>
      <c r="I36" s="51" t="s">
        <v>55</v>
      </c>
      <c r="J36" s="52">
        <v>3.24</v>
      </c>
    </row>
    <row r="37" spans="1:10" ht="31.5">
      <c r="A37" s="51"/>
      <c r="B37" s="52"/>
      <c r="C37" s="51"/>
      <c r="D37" s="53"/>
      <c r="E37" s="51" t="s">
        <v>165</v>
      </c>
      <c r="F37" s="52">
        <v>1.88</v>
      </c>
      <c r="G37" s="51" t="s">
        <v>165</v>
      </c>
      <c r="H37" s="52">
        <v>1.88</v>
      </c>
      <c r="I37" s="51" t="s">
        <v>165</v>
      </c>
      <c r="J37" s="52">
        <v>2.83</v>
      </c>
    </row>
    <row r="38" spans="1:10">
      <c r="A38" s="51"/>
      <c r="B38" s="52"/>
      <c r="C38" s="51"/>
      <c r="D38" s="53"/>
      <c r="E38" s="51"/>
      <c r="F38" s="52"/>
      <c r="G38" s="51"/>
      <c r="H38" s="52"/>
      <c r="I38" s="51"/>
      <c r="J38" s="53"/>
    </row>
    <row r="39" spans="1:10">
      <c r="A39" s="51"/>
      <c r="B39" s="52"/>
      <c r="C39" s="51"/>
      <c r="D39" s="53"/>
      <c r="E39" s="51"/>
      <c r="F39" s="52"/>
      <c r="G39" s="51"/>
      <c r="H39" s="52"/>
      <c r="I39" s="51"/>
      <c r="J39" s="52"/>
    </row>
    <row r="40" spans="1:10">
      <c r="A40" s="53"/>
      <c r="B40" s="52"/>
      <c r="C40" s="53"/>
      <c r="D40" s="53"/>
      <c r="E40" s="53"/>
      <c r="F40" s="53"/>
      <c r="G40" s="53"/>
      <c r="H40" s="52"/>
      <c r="I40" s="53"/>
      <c r="J40" s="52"/>
    </row>
    <row r="41" spans="1:10">
      <c r="A41" s="48" t="s">
        <v>253</v>
      </c>
      <c r="B41" s="54"/>
      <c r="C41" s="54"/>
      <c r="D41" s="54"/>
      <c r="E41" s="54"/>
      <c r="F41" s="54"/>
      <c r="G41" s="54"/>
      <c r="H41" s="54"/>
      <c r="I41" s="54"/>
      <c r="J41" s="55"/>
    </row>
    <row r="42" spans="1:10">
      <c r="A42" s="49" t="s">
        <v>254</v>
      </c>
      <c r="B42" s="50">
        <f>SUM(B43:B49)</f>
        <v>134.82999999999998</v>
      </c>
      <c r="C42" s="49" t="s">
        <v>255</v>
      </c>
      <c r="D42" s="50">
        <f>SUM(D43:D49)</f>
        <v>121.91999999999999</v>
      </c>
      <c r="E42" s="49" t="s">
        <v>256</v>
      </c>
      <c r="F42" s="50">
        <f>SUM(F43:F50)</f>
        <v>104.14999999999999</v>
      </c>
      <c r="G42" s="49" t="s">
        <v>257</v>
      </c>
      <c r="H42" s="50">
        <f>SUM(H43:H49)</f>
        <v>111.13</v>
      </c>
      <c r="I42" s="49" t="s">
        <v>258</v>
      </c>
      <c r="J42" s="50">
        <f>SUM(J43:J50)</f>
        <v>86.89</v>
      </c>
    </row>
    <row r="43" spans="1:10" ht="47.25">
      <c r="A43" s="51" t="s">
        <v>205</v>
      </c>
      <c r="B43" s="52">
        <v>11.68</v>
      </c>
      <c r="C43" s="51" t="s">
        <v>213</v>
      </c>
      <c r="D43" s="52">
        <v>10.64</v>
      </c>
      <c r="E43" s="51" t="s">
        <v>218</v>
      </c>
      <c r="F43" s="52">
        <v>11.53</v>
      </c>
      <c r="G43" s="51" t="s">
        <v>196</v>
      </c>
      <c r="H43" s="52">
        <v>11.83</v>
      </c>
      <c r="I43" s="51" t="s">
        <v>192</v>
      </c>
      <c r="J43" s="52">
        <v>13.13</v>
      </c>
    </row>
    <row r="44" spans="1:10" ht="47.25">
      <c r="A44" s="51" t="s">
        <v>243</v>
      </c>
      <c r="B44" s="52">
        <v>9.2899999999999991</v>
      </c>
      <c r="C44" s="51" t="s">
        <v>215</v>
      </c>
      <c r="D44" s="52">
        <v>4.37</v>
      </c>
      <c r="E44" s="51" t="s">
        <v>185</v>
      </c>
      <c r="F44" s="52">
        <v>5.6</v>
      </c>
      <c r="G44" s="51" t="s">
        <v>189</v>
      </c>
      <c r="H44" s="52">
        <v>16.79</v>
      </c>
      <c r="I44" s="51" t="s">
        <v>171</v>
      </c>
      <c r="J44" s="52">
        <v>5.94</v>
      </c>
    </row>
    <row r="45" spans="1:10" ht="31.5">
      <c r="A45" s="51" t="s">
        <v>110</v>
      </c>
      <c r="B45" s="52">
        <v>90.54</v>
      </c>
      <c r="C45" s="51" t="s">
        <v>216</v>
      </c>
      <c r="D45" s="52">
        <v>50.87</v>
      </c>
      <c r="E45" s="51" t="s">
        <v>259</v>
      </c>
      <c r="F45" s="52">
        <v>62.13</v>
      </c>
      <c r="G45" s="51" t="s">
        <v>111</v>
      </c>
      <c r="H45" s="52">
        <v>59.45</v>
      </c>
      <c r="I45" s="51" t="s">
        <v>236</v>
      </c>
      <c r="J45" s="52">
        <v>43.35</v>
      </c>
    </row>
    <row r="46" spans="1:10" ht="31.5">
      <c r="A46" s="51" t="s">
        <v>201</v>
      </c>
      <c r="B46" s="52">
        <v>6.78</v>
      </c>
      <c r="C46" s="51" t="s">
        <v>173</v>
      </c>
      <c r="D46" s="52">
        <v>46.05</v>
      </c>
      <c r="E46" s="51" t="s">
        <v>23</v>
      </c>
      <c r="F46" s="52">
        <v>2.52</v>
      </c>
      <c r="G46" s="51" t="s">
        <v>94</v>
      </c>
      <c r="H46" s="52">
        <v>13.21</v>
      </c>
      <c r="I46" s="51" t="s">
        <v>23</v>
      </c>
      <c r="J46" s="52">
        <v>2.52</v>
      </c>
    </row>
    <row r="47" spans="1:10" ht="31.5">
      <c r="A47" s="51" t="s">
        <v>244</v>
      </c>
      <c r="B47" s="52">
        <v>12.03</v>
      </c>
      <c r="C47" s="51" t="s">
        <v>233</v>
      </c>
      <c r="D47" s="52">
        <v>3.45</v>
      </c>
      <c r="E47" s="51" t="s">
        <v>194</v>
      </c>
      <c r="F47" s="52">
        <v>8.52</v>
      </c>
      <c r="G47" s="51" t="s">
        <v>234</v>
      </c>
      <c r="H47" s="52">
        <v>5.34</v>
      </c>
      <c r="I47" s="51" t="s">
        <v>142</v>
      </c>
      <c r="J47" s="52">
        <v>13.98</v>
      </c>
    </row>
    <row r="48" spans="1:10">
      <c r="A48" s="51" t="s">
        <v>55</v>
      </c>
      <c r="B48" s="52">
        <v>2.16</v>
      </c>
      <c r="C48" s="51" t="s">
        <v>55</v>
      </c>
      <c r="D48" s="52">
        <v>3.24</v>
      </c>
      <c r="E48" s="51" t="s">
        <v>232</v>
      </c>
      <c r="F48" s="52">
        <v>10.35</v>
      </c>
      <c r="G48" s="51" t="s">
        <v>55</v>
      </c>
      <c r="H48" s="52">
        <v>2.16</v>
      </c>
      <c r="I48" s="51" t="s">
        <v>245</v>
      </c>
      <c r="J48" s="52">
        <v>4.47</v>
      </c>
    </row>
    <row r="49" spans="1:10" ht="31.5">
      <c r="A49" s="51" t="s">
        <v>165</v>
      </c>
      <c r="B49" s="52">
        <v>2.35</v>
      </c>
      <c r="C49" s="51" t="s">
        <v>165</v>
      </c>
      <c r="D49" s="52">
        <v>3.3</v>
      </c>
      <c r="E49" s="51" t="s">
        <v>55</v>
      </c>
      <c r="F49" s="52">
        <v>1.62</v>
      </c>
      <c r="G49" s="51" t="s">
        <v>165</v>
      </c>
      <c r="H49" s="52">
        <v>2.35</v>
      </c>
      <c r="I49" s="51" t="s">
        <v>55</v>
      </c>
      <c r="J49" s="52">
        <v>1.62</v>
      </c>
    </row>
    <row r="50" spans="1:10" ht="31.5">
      <c r="A50" s="51"/>
      <c r="B50" s="52"/>
      <c r="C50" s="51"/>
      <c r="D50" s="52"/>
      <c r="E50" s="51" t="s">
        <v>165</v>
      </c>
      <c r="F50" s="52">
        <v>1.88</v>
      </c>
      <c r="G50" s="51"/>
      <c r="H50" s="52"/>
      <c r="I50" s="51" t="s">
        <v>165</v>
      </c>
      <c r="J50" s="52">
        <v>1.88</v>
      </c>
    </row>
    <row r="51" spans="1:10">
      <c r="A51" s="51"/>
      <c r="B51" s="52"/>
      <c r="C51" s="51"/>
      <c r="D51" s="52"/>
      <c r="E51" s="51"/>
      <c r="F51" s="52"/>
      <c r="G51" s="51"/>
      <c r="H51" s="52"/>
      <c r="I51" s="51"/>
      <c r="J51" s="53"/>
    </row>
    <row r="52" spans="1:10">
      <c r="A52" s="51"/>
      <c r="B52" s="56"/>
      <c r="C52" s="51"/>
      <c r="D52" s="56"/>
      <c r="E52" s="51"/>
      <c r="F52" s="56"/>
      <c r="G52" s="51"/>
      <c r="H52" s="52"/>
      <c r="I52" s="51"/>
      <c r="J52" s="56"/>
    </row>
    <row r="53" spans="1:10">
      <c r="A53" s="56"/>
      <c r="B53" s="56"/>
      <c r="C53" s="56"/>
      <c r="D53" s="56"/>
      <c r="E53" s="56"/>
      <c r="F53" s="56"/>
      <c r="G53" s="56"/>
      <c r="H53" s="56"/>
      <c r="I53" s="56"/>
      <c r="J53" s="56"/>
    </row>
  </sheetData>
  <mergeCells count="1">
    <mergeCell ref="B2:J2"/>
  </mergeCells>
  <pageMargins left="0.7" right="0.7" top="0.75" bottom="0.75" header="0.3" footer="0.3"/>
  <pageSetup paperSize="9" scale="70" orientation="landscape" verticalDpi="0" r:id="rId1"/>
  <rowBreaks count="1" manualBreakCount="1"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F28"/>
  <sheetViews>
    <sheetView zoomScaleNormal="100" workbookViewId="0">
      <selection activeCell="M17" sqref="M17"/>
    </sheetView>
  </sheetViews>
  <sheetFormatPr defaultColWidth="8.28515625" defaultRowHeight="15.75"/>
  <cols>
    <col min="1" max="1" width="36.5703125" style="20" customWidth="1"/>
    <col min="2" max="2" width="12.140625" style="20" customWidth="1"/>
    <col min="3" max="3" width="13" style="20" customWidth="1"/>
    <col min="4" max="16384" width="8.28515625" style="20"/>
  </cols>
  <sheetData>
    <row r="2" spans="1:6">
      <c r="A2" s="133" t="s">
        <v>112</v>
      </c>
      <c r="B2" s="133"/>
      <c r="C2" s="133"/>
      <c r="D2" s="21"/>
      <c r="E2" s="21"/>
      <c r="F2" s="21"/>
    </row>
    <row r="4" spans="1:6">
      <c r="A4" s="20" t="s">
        <v>31</v>
      </c>
    </row>
    <row r="5" spans="1:6">
      <c r="A5" s="20" t="s">
        <v>414</v>
      </c>
    </row>
    <row r="6" spans="1:6" ht="15.75" customHeight="1">
      <c r="A6" s="134" t="s">
        <v>32</v>
      </c>
      <c r="B6" s="134"/>
      <c r="C6" s="135" t="s">
        <v>113</v>
      </c>
    </row>
    <row r="7" spans="1:6">
      <c r="A7" s="134"/>
      <c r="B7" s="134"/>
      <c r="C7" s="136"/>
    </row>
    <row r="8" spans="1:6">
      <c r="A8" s="136" t="s">
        <v>33</v>
      </c>
      <c r="B8" s="136"/>
      <c r="C8" s="22">
        <v>91.56</v>
      </c>
    </row>
    <row r="9" spans="1:6">
      <c r="A9" s="136" t="s">
        <v>34</v>
      </c>
      <c r="B9" s="136"/>
      <c r="C9" s="22">
        <v>135.88</v>
      </c>
    </row>
    <row r="10" spans="1:6">
      <c r="A10" s="136" t="s">
        <v>35</v>
      </c>
      <c r="B10" s="136"/>
      <c r="C10" s="22">
        <v>114.98</v>
      </c>
    </row>
    <row r="11" spans="1:6">
      <c r="A11" s="136" t="s">
        <v>36</v>
      </c>
      <c r="B11" s="136"/>
      <c r="C11" s="22">
        <v>105.56</v>
      </c>
    </row>
    <row r="12" spans="1:6">
      <c r="A12" s="136" t="s">
        <v>37</v>
      </c>
      <c r="B12" s="136"/>
      <c r="C12" s="22">
        <v>116.19</v>
      </c>
    </row>
    <row r="13" spans="1:6">
      <c r="A13" s="136" t="s">
        <v>38</v>
      </c>
      <c r="B13" s="136"/>
      <c r="C13" s="22">
        <v>125.6</v>
      </c>
    </row>
    <row r="14" spans="1:6">
      <c r="A14" s="136" t="s">
        <v>39</v>
      </c>
      <c r="B14" s="136"/>
      <c r="C14" s="22">
        <v>138.82</v>
      </c>
    </row>
    <row r="15" spans="1:6">
      <c r="A15" s="136" t="s">
        <v>40</v>
      </c>
      <c r="B15" s="136"/>
      <c r="C15" s="22">
        <v>121.42</v>
      </c>
    </row>
    <row r="16" spans="1:6">
      <c r="A16" s="136" t="s">
        <v>41</v>
      </c>
      <c r="B16" s="136"/>
      <c r="C16" s="22">
        <v>101.4</v>
      </c>
    </row>
    <row r="17" spans="1:3">
      <c r="A17" s="136" t="s">
        <v>42</v>
      </c>
      <c r="B17" s="136"/>
      <c r="C17" s="22">
        <v>85.97</v>
      </c>
    </row>
    <row r="18" spans="1:3">
      <c r="A18" s="136" t="s">
        <v>114</v>
      </c>
      <c r="B18" s="136"/>
      <c r="C18" s="22">
        <v>67.58</v>
      </c>
    </row>
    <row r="19" spans="1:3">
      <c r="A19" s="136" t="s">
        <v>115</v>
      </c>
      <c r="B19" s="136"/>
      <c r="C19" s="22">
        <v>122.58</v>
      </c>
    </row>
    <row r="20" spans="1:3">
      <c r="A20" s="136" t="s">
        <v>116</v>
      </c>
      <c r="B20" s="136"/>
      <c r="C20" s="22">
        <v>98.35</v>
      </c>
    </row>
    <row r="21" spans="1:3">
      <c r="A21" s="136" t="s">
        <v>117</v>
      </c>
      <c r="B21" s="136"/>
      <c r="C21" s="22">
        <v>103.18</v>
      </c>
    </row>
    <row r="22" spans="1:3">
      <c r="A22" s="136" t="s">
        <v>118</v>
      </c>
      <c r="B22" s="136"/>
      <c r="C22" s="22">
        <v>117.3</v>
      </c>
    </row>
    <row r="23" spans="1:3">
      <c r="A23" s="136" t="s">
        <v>119</v>
      </c>
      <c r="B23" s="136"/>
      <c r="C23" s="22">
        <v>134.84</v>
      </c>
    </row>
    <row r="24" spans="1:3">
      <c r="A24" s="136" t="s">
        <v>120</v>
      </c>
      <c r="B24" s="136"/>
      <c r="C24" s="22">
        <v>121.92</v>
      </c>
    </row>
    <row r="25" spans="1:3">
      <c r="A25" s="136" t="s">
        <v>121</v>
      </c>
      <c r="B25" s="136"/>
      <c r="C25" s="22">
        <v>104.14</v>
      </c>
    </row>
    <row r="26" spans="1:3">
      <c r="A26" s="136" t="s">
        <v>122</v>
      </c>
      <c r="B26" s="136"/>
      <c r="C26" s="22">
        <v>111.16</v>
      </c>
    </row>
    <row r="27" spans="1:3">
      <c r="A27" s="136" t="s">
        <v>123</v>
      </c>
      <c r="B27" s="136"/>
      <c r="C27" s="22">
        <v>86.9</v>
      </c>
    </row>
    <row r="28" spans="1:3">
      <c r="A28" s="134" t="s">
        <v>43</v>
      </c>
      <c r="B28" s="134"/>
      <c r="C28" s="23">
        <v>110.27</v>
      </c>
    </row>
  </sheetData>
  <mergeCells count="24">
    <mergeCell ref="A20:B20"/>
    <mergeCell ref="A21:B21"/>
    <mergeCell ref="A22:B22"/>
    <mergeCell ref="A28:B28"/>
    <mergeCell ref="A23:B23"/>
    <mergeCell ref="A24:B24"/>
    <mergeCell ref="A25:B25"/>
    <mergeCell ref="A26:B26"/>
    <mergeCell ref="A27:B27"/>
    <mergeCell ref="A2:C2"/>
    <mergeCell ref="A6:B7"/>
    <mergeCell ref="C6:C7"/>
    <mergeCell ref="A18:B18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M44"/>
  <sheetViews>
    <sheetView view="pageBreakPreview" topLeftCell="A16" zoomScale="60" zoomScaleNormal="100" workbookViewId="0">
      <selection activeCell="S6" sqref="S6"/>
    </sheetView>
  </sheetViews>
  <sheetFormatPr defaultColWidth="9.85546875" defaultRowHeight="16.5"/>
  <cols>
    <col min="1" max="1" width="28.28515625" style="1" customWidth="1"/>
    <col min="2" max="2" width="15.140625" style="1" customWidth="1"/>
    <col min="3" max="3" width="15.28515625" style="1" customWidth="1"/>
    <col min="4" max="4" width="16.42578125" style="1" customWidth="1"/>
    <col min="5" max="6" width="14.42578125" style="1" customWidth="1"/>
    <col min="7" max="7" width="4.5703125" style="1" customWidth="1"/>
    <col min="8" max="8" width="24.42578125" style="1" hidden="1" customWidth="1"/>
    <col min="9" max="9" width="14.7109375" style="1" hidden="1" customWidth="1"/>
    <col min="10" max="10" width="12.28515625" style="1" hidden="1" customWidth="1"/>
    <col min="11" max="11" width="17.7109375" style="1" hidden="1" customWidth="1"/>
    <col min="12" max="13" width="14.140625" style="1" hidden="1" customWidth="1"/>
    <col min="14" max="15" width="10" style="1" customWidth="1"/>
    <col min="16" max="16" width="15.28515625" style="1" customWidth="1"/>
    <col min="17" max="16384" width="9.85546875" style="1"/>
  </cols>
  <sheetData>
    <row r="1" spans="1:13">
      <c r="F1" s="14"/>
      <c r="M1" s="14" t="s">
        <v>96</v>
      </c>
    </row>
    <row r="2" spans="1:13" ht="57" customHeight="1">
      <c r="A2" s="145" t="s">
        <v>415</v>
      </c>
      <c r="B2" s="143"/>
      <c r="C2" s="143"/>
      <c r="D2" s="143"/>
      <c r="E2" s="143"/>
      <c r="F2" s="144"/>
      <c r="H2" s="142" t="s">
        <v>124</v>
      </c>
      <c r="I2" s="143"/>
      <c r="J2" s="143"/>
      <c r="K2" s="143"/>
      <c r="L2" s="143"/>
      <c r="M2" s="144"/>
    </row>
    <row r="3" spans="1:13" s="3" customFormat="1">
      <c r="A3" s="146" t="s">
        <v>61</v>
      </c>
      <c r="B3" s="140"/>
      <c r="C3" s="140"/>
      <c r="D3" s="140"/>
      <c r="E3" s="140"/>
      <c r="F3" s="141"/>
      <c r="H3" s="139" t="s">
        <v>62</v>
      </c>
      <c r="I3" s="140"/>
      <c r="J3" s="140"/>
      <c r="K3" s="140"/>
      <c r="L3" s="140"/>
      <c r="M3" s="141"/>
    </row>
    <row r="4" spans="1:13" ht="127.5" customHeight="1">
      <c r="A4" s="77" t="s">
        <v>63</v>
      </c>
      <c r="B4" s="137" t="s">
        <v>64</v>
      </c>
      <c r="C4" s="77" t="s">
        <v>68</v>
      </c>
      <c r="D4" s="77" t="s">
        <v>65</v>
      </c>
      <c r="E4" s="77" t="s">
        <v>66</v>
      </c>
      <c r="F4" s="77" t="s">
        <v>67</v>
      </c>
      <c r="H4" s="6" t="s">
        <v>63</v>
      </c>
      <c r="I4" s="137" t="s">
        <v>64</v>
      </c>
      <c r="J4" s="6" t="s">
        <v>69</v>
      </c>
      <c r="K4" s="6" t="s">
        <v>65</v>
      </c>
      <c r="L4" s="6" t="s">
        <v>66</v>
      </c>
      <c r="M4" s="6" t="s">
        <v>67</v>
      </c>
    </row>
    <row r="5" spans="1:13" ht="89.25" customHeight="1">
      <c r="A5" s="9" t="s">
        <v>70</v>
      </c>
      <c r="B5" s="138"/>
      <c r="C5" s="8">
        <v>84.421446149193159</v>
      </c>
      <c r="D5" s="8">
        <v>327.04268262633087</v>
      </c>
      <c r="E5" s="8">
        <v>-242.6212364771377</v>
      </c>
      <c r="F5" s="8">
        <v>25.813586615435934</v>
      </c>
      <c r="H5" s="9" t="s">
        <v>70</v>
      </c>
      <c r="I5" s="138"/>
      <c r="J5" s="8" t="e">
        <f>J6/I6+J7/I7+J8/I8+J9/I9+J10/I10+J11/I11+J12/I12+J13/I13+J14/I14+J15/I15</f>
        <v>#REF!</v>
      </c>
      <c r="K5" s="8" t="e">
        <f>K6/I6+K7/I7+K8/I8+K9/I9+K10/I10+K11/I11+K12/I12+K13/I13+K14/I14+K15/I15</f>
        <v>#REF!</v>
      </c>
      <c r="L5" s="8" t="e">
        <f t="shared" ref="L5:L29" si="0">J5-K5</f>
        <v>#REF!</v>
      </c>
      <c r="M5" s="8" t="e">
        <f t="shared" ref="M5:M11" si="1">J5*100/K5</f>
        <v>#REF!</v>
      </c>
    </row>
    <row r="6" spans="1:13" ht="33">
      <c r="A6" s="5" t="s">
        <v>71</v>
      </c>
      <c r="B6" s="4">
        <v>6.4</v>
      </c>
      <c r="C6" s="11">
        <v>10.5</v>
      </c>
      <c r="D6" s="2">
        <v>530</v>
      </c>
      <c r="E6" s="2">
        <v>-519.5</v>
      </c>
      <c r="F6" s="4">
        <v>1.9811320754716981</v>
      </c>
      <c r="H6" s="5" t="s">
        <v>71</v>
      </c>
      <c r="I6" s="4">
        <v>6.4</v>
      </c>
      <c r="J6" s="11" t="e">
        <f>#REF!+#REF!</f>
        <v>#REF!</v>
      </c>
      <c r="K6" s="2" t="e">
        <f>#REF!</f>
        <v>#REF!</v>
      </c>
      <c r="L6" s="2" t="e">
        <f t="shared" si="0"/>
        <v>#REF!</v>
      </c>
      <c r="M6" s="4" t="e">
        <f t="shared" si="1"/>
        <v>#REF!</v>
      </c>
    </row>
    <row r="7" spans="1:13">
      <c r="A7" s="5" t="s">
        <v>48</v>
      </c>
      <c r="B7" s="4">
        <v>1.07</v>
      </c>
      <c r="C7" s="11">
        <v>0</v>
      </c>
      <c r="D7" s="2">
        <v>60</v>
      </c>
      <c r="E7" s="2">
        <v>-60</v>
      </c>
      <c r="F7" s="4">
        <v>0</v>
      </c>
      <c r="H7" s="5" t="s">
        <v>48</v>
      </c>
      <c r="I7" s="4">
        <v>1.07</v>
      </c>
      <c r="J7" s="11" t="e">
        <f>#REF!</f>
        <v>#REF!</v>
      </c>
      <c r="K7" s="2" t="e">
        <f>#REF!</f>
        <v>#REF!</v>
      </c>
      <c r="L7" s="2" t="e">
        <f t="shared" si="0"/>
        <v>#REF!</v>
      </c>
      <c r="M7" s="4" t="e">
        <f t="shared" si="1"/>
        <v>#REF!</v>
      </c>
    </row>
    <row r="8" spans="1:13">
      <c r="A8" s="5" t="s">
        <v>49</v>
      </c>
      <c r="B8" s="4">
        <v>7</v>
      </c>
      <c r="C8" s="11">
        <v>2.75</v>
      </c>
      <c r="D8" s="2">
        <v>10</v>
      </c>
      <c r="E8" s="2">
        <v>-7.25</v>
      </c>
      <c r="F8" s="4">
        <v>27.5</v>
      </c>
      <c r="H8" s="5" t="s">
        <v>49</v>
      </c>
      <c r="I8" s="4">
        <v>7</v>
      </c>
      <c r="J8" s="11" t="e">
        <f>#REF!</f>
        <v>#REF!</v>
      </c>
      <c r="K8" s="2" t="e">
        <f>#REF!</f>
        <v>#REF!</v>
      </c>
      <c r="L8" s="2" t="e">
        <f t="shared" si="0"/>
        <v>#REF!</v>
      </c>
      <c r="M8" s="4" t="e">
        <f t="shared" si="1"/>
        <v>#REF!</v>
      </c>
    </row>
    <row r="9" spans="1:13">
      <c r="A9" s="5" t="s">
        <v>72</v>
      </c>
      <c r="B9" s="4">
        <v>0.66</v>
      </c>
      <c r="C9" s="11">
        <v>0.65</v>
      </c>
      <c r="D9" s="2">
        <v>15</v>
      </c>
      <c r="E9" s="2">
        <v>-14.35</v>
      </c>
      <c r="F9" s="4">
        <v>4.333333333333333</v>
      </c>
      <c r="H9" s="5" t="s">
        <v>72</v>
      </c>
      <c r="I9" s="4">
        <v>0.66</v>
      </c>
      <c r="J9" s="11" t="e">
        <f>#REF!</f>
        <v>#REF!</v>
      </c>
      <c r="K9" s="2" t="e">
        <f>#REF!</f>
        <v>#REF!</v>
      </c>
      <c r="L9" s="2" t="e">
        <f t="shared" si="0"/>
        <v>#REF!</v>
      </c>
      <c r="M9" s="4" t="e">
        <f t="shared" si="1"/>
        <v>#REF!</v>
      </c>
    </row>
    <row r="10" spans="1:13">
      <c r="A10" s="5" t="s">
        <v>44</v>
      </c>
      <c r="B10" s="4">
        <v>1</v>
      </c>
      <c r="C10" s="11">
        <v>38.6</v>
      </c>
      <c r="D10" s="2">
        <v>78</v>
      </c>
      <c r="E10" s="2">
        <v>-39.4</v>
      </c>
      <c r="F10" s="4">
        <v>49.487179487179489</v>
      </c>
      <c r="H10" s="5" t="s">
        <v>44</v>
      </c>
      <c r="I10" s="4">
        <v>1</v>
      </c>
      <c r="J10" s="11" t="e">
        <f>#REF!</f>
        <v>#REF!</v>
      </c>
      <c r="K10" s="2" t="e">
        <f>#REF!</f>
        <v>#REF!</v>
      </c>
      <c r="L10" s="2" t="e">
        <f t="shared" si="0"/>
        <v>#REF!</v>
      </c>
      <c r="M10" s="4" t="e">
        <f t="shared" si="1"/>
        <v>#REF!</v>
      </c>
    </row>
    <row r="11" spans="1:13">
      <c r="A11" s="5" t="s">
        <v>58</v>
      </c>
      <c r="B11" s="4">
        <v>1.1599999999999999</v>
      </c>
      <c r="C11" s="11">
        <v>1.1000000000000001</v>
      </c>
      <c r="D11" s="2">
        <v>40</v>
      </c>
      <c r="E11" s="2">
        <v>-38.9</v>
      </c>
      <c r="F11" s="4">
        <v>2.7500000000000004</v>
      </c>
      <c r="H11" s="5" t="s">
        <v>58</v>
      </c>
      <c r="I11" s="4">
        <v>1.1599999999999999</v>
      </c>
      <c r="J11" s="11" t="e">
        <f>#REF!</f>
        <v>#REF!</v>
      </c>
      <c r="K11" s="2" t="e">
        <f>#REF!</f>
        <v>#REF!</v>
      </c>
      <c r="L11" s="2" t="e">
        <f t="shared" si="0"/>
        <v>#REF!</v>
      </c>
      <c r="M11" s="4" t="e">
        <f t="shared" si="1"/>
        <v>#REF!</v>
      </c>
    </row>
    <row r="12" spans="1:13">
      <c r="A12" s="5" t="s">
        <v>47</v>
      </c>
      <c r="B12" s="4">
        <v>0.8</v>
      </c>
      <c r="C12" s="11">
        <v>0</v>
      </c>
      <c r="D12" s="2">
        <v>0</v>
      </c>
      <c r="E12" s="2">
        <v>0</v>
      </c>
      <c r="F12" s="4">
        <v>0</v>
      </c>
      <c r="H12" s="5" t="s">
        <v>47</v>
      </c>
      <c r="I12" s="4">
        <v>0.8</v>
      </c>
      <c r="J12" s="11" t="e">
        <f>#REF!</f>
        <v>#REF!</v>
      </c>
      <c r="K12" s="2" t="e">
        <f>#REF!</f>
        <v>#REF!</v>
      </c>
      <c r="L12" s="2" t="e">
        <f t="shared" si="0"/>
        <v>#REF!</v>
      </c>
      <c r="M12" s="4"/>
    </row>
    <row r="13" spans="1:13">
      <c r="A13" s="5" t="s">
        <v>73</v>
      </c>
      <c r="B13" s="4">
        <v>1.27</v>
      </c>
      <c r="C13" s="11">
        <v>56.587999999999994</v>
      </c>
      <c r="D13" s="2">
        <v>53</v>
      </c>
      <c r="E13" s="2">
        <v>3.5879999999999939</v>
      </c>
      <c r="F13" s="4">
        <v>106.7698113207547</v>
      </c>
      <c r="H13" s="5" t="s">
        <v>73</v>
      </c>
      <c r="I13" s="4">
        <v>1.27</v>
      </c>
      <c r="J13" s="11" t="e">
        <f>#REF!</f>
        <v>#REF!</v>
      </c>
      <c r="K13" s="2" t="e">
        <f>#REF!</f>
        <v>#REF!</v>
      </c>
      <c r="L13" s="2" t="e">
        <f t="shared" si="0"/>
        <v>#REF!</v>
      </c>
      <c r="M13" s="4" t="e">
        <f t="shared" ref="M13:M29" si="2">J13*100/K13</f>
        <v>#REF!</v>
      </c>
    </row>
    <row r="14" spans="1:13" ht="66" customHeight="1">
      <c r="A14" s="5" t="s">
        <v>74</v>
      </c>
      <c r="B14" s="4">
        <v>1.4</v>
      </c>
      <c r="C14" s="11">
        <v>15.75</v>
      </c>
      <c r="D14" s="2">
        <v>77</v>
      </c>
      <c r="E14" s="2">
        <v>-61.25</v>
      </c>
      <c r="F14" s="4">
        <v>20.454545454545453</v>
      </c>
      <c r="H14" s="5" t="s">
        <v>74</v>
      </c>
      <c r="I14" s="4">
        <v>1.4</v>
      </c>
      <c r="J14" s="11" t="e">
        <f>#REF!</f>
        <v>#REF!</v>
      </c>
      <c r="K14" s="2" t="e">
        <f>#REF!</f>
        <v>#REF!</v>
      </c>
      <c r="L14" s="2" t="e">
        <f t="shared" si="0"/>
        <v>#REF!</v>
      </c>
      <c r="M14" s="4" t="e">
        <f t="shared" si="2"/>
        <v>#REF!</v>
      </c>
    </row>
    <row r="15" spans="1:13" ht="33">
      <c r="A15" s="5" t="s">
        <v>75</v>
      </c>
      <c r="B15" s="4">
        <v>1.4</v>
      </c>
      <c r="C15" s="11">
        <v>1.65</v>
      </c>
      <c r="D15" s="2">
        <v>40</v>
      </c>
      <c r="E15" s="2">
        <v>-38.35</v>
      </c>
      <c r="F15" s="4">
        <v>4.125</v>
      </c>
      <c r="H15" s="5" t="s">
        <v>75</v>
      </c>
      <c r="I15" s="4">
        <v>1.4</v>
      </c>
      <c r="J15" s="11" t="e">
        <f>#REF!</f>
        <v>#REF!</v>
      </c>
      <c r="K15" s="2" t="e">
        <f>#REF!</f>
        <v>#REF!</v>
      </c>
      <c r="L15" s="2" t="e">
        <f t="shared" si="0"/>
        <v>#REF!</v>
      </c>
      <c r="M15" s="4" t="e">
        <f t="shared" si="2"/>
        <v>#REF!</v>
      </c>
    </row>
    <row r="16" spans="1:13">
      <c r="A16" s="9" t="s">
        <v>76</v>
      </c>
      <c r="B16" s="8"/>
      <c r="C16" s="12">
        <v>165.97592592592591</v>
      </c>
      <c r="D16" s="12">
        <v>305.51851851851848</v>
      </c>
      <c r="E16" s="12">
        <v>-139.54259259259257</v>
      </c>
      <c r="F16" s="8">
        <v>54.325978906534125</v>
      </c>
      <c r="H16" s="9" t="s">
        <v>76</v>
      </c>
      <c r="I16" s="8"/>
      <c r="J16" s="12" t="e">
        <f>J17/I17+J18/I18</f>
        <v>#REF!</v>
      </c>
      <c r="K16" s="12" t="e">
        <f>K17/I17+K18/I18</f>
        <v>#REF!</v>
      </c>
      <c r="L16" s="12" t="e">
        <f t="shared" si="0"/>
        <v>#REF!</v>
      </c>
      <c r="M16" s="8" t="e">
        <f t="shared" si="2"/>
        <v>#REF!</v>
      </c>
    </row>
    <row r="17" spans="1:13" ht="82.5" customHeight="1">
      <c r="A17" s="5" t="s">
        <v>77</v>
      </c>
      <c r="B17" s="4">
        <v>1</v>
      </c>
      <c r="C17" s="11">
        <v>91.85</v>
      </c>
      <c r="D17" s="2">
        <v>187</v>
      </c>
      <c r="E17" s="2">
        <v>-95.15</v>
      </c>
      <c r="F17" s="4">
        <v>49.117647058823529</v>
      </c>
      <c r="H17" s="5" t="s">
        <v>77</v>
      </c>
      <c r="I17" s="4">
        <v>1</v>
      </c>
      <c r="J17" s="11" t="e">
        <f>#REF!</f>
        <v>#REF!</v>
      </c>
      <c r="K17" s="2" t="e">
        <f>#REF!</f>
        <v>#REF!</v>
      </c>
      <c r="L17" s="2" t="e">
        <f t="shared" si="0"/>
        <v>#REF!</v>
      </c>
      <c r="M17" s="4" t="e">
        <f t="shared" si="2"/>
        <v>#REF!</v>
      </c>
    </row>
    <row r="18" spans="1:13">
      <c r="A18" s="5" t="s">
        <v>78</v>
      </c>
      <c r="B18" s="4">
        <v>2.7</v>
      </c>
      <c r="C18" s="11">
        <v>200.14</v>
      </c>
      <c r="D18" s="2">
        <v>320</v>
      </c>
      <c r="E18" s="2">
        <v>-119.86000000000001</v>
      </c>
      <c r="F18" s="4">
        <v>62.543750000000003</v>
      </c>
      <c r="H18" s="5" t="s">
        <v>78</v>
      </c>
      <c r="I18" s="4">
        <v>2.7</v>
      </c>
      <c r="J18" s="11" t="e">
        <f>#REF!+#REF!</f>
        <v>#REF!</v>
      </c>
      <c r="K18" s="2" t="e">
        <f>#REF!</f>
        <v>#REF!</v>
      </c>
      <c r="L18" s="2" t="e">
        <f t="shared" si="0"/>
        <v>#REF!</v>
      </c>
      <c r="M18" s="4" t="e">
        <f t="shared" si="2"/>
        <v>#REF!</v>
      </c>
    </row>
    <row r="19" spans="1:13">
      <c r="A19" s="9" t="s">
        <v>79</v>
      </c>
      <c r="B19" s="8"/>
      <c r="C19" s="12">
        <v>55.766666666666666</v>
      </c>
      <c r="D19" s="12">
        <v>540.55555555555566</v>
      </c>
      <c r="E19" s="12">
        <v>-484.78888888888901</v>
      </c>
      <c r="F19" s="8">
        <v>10.316546762589926</v>
      </c>
      <c r="H19" s="9" t="s">
        <v>79</v>
      </c>
      <c r="I19" s="8"/>
      <c r="J19" s="12" t="e">
        <f>J20/I20+J21/I21+J22/I22</f>
        <v>#REF!</v>
      </c>
      <c r="K19" s="12" t="e">
        <f>K20/I20+K21/I21+K22/I22</f>
        <v>#REF!</v>
      </c>
      <c r="L19" s="12" t="e">
        <f t="shared" si="0"/>
        <v>#REF!</v>
      </c>
      <c r="M19" s="8" t="e">
        <f t="shared" si="2"/>
        <v>#REF!</v>
      </c>
    </row>
    <row r="20" spans="1:13">
      <c r="A20" s="5" t="s">
        <v>57</v>
      </c>
      <c r="B20" s="4">
        <v>1</v>
      </c>
      <c r="C20" s="2">
        <v>20.100000000000001</v>
      </c>
      <c r="D20" s="2">
        <v>185</v>
      </c>
      <c r="E20" s="2">
        <v>-164.9</v>
      </c>
      <c r="F20" s="4">
        <v>10.864864864864867</v>
      </c>
      <c r="H20" s="5" t="s">
        <v>57</v>
      </c>
      <c r="I20" s="4">
        <v>1</v>
      </c>
      <c r="J20" s="11" t="e">
        <f>#REF!</f>
        <v>#REF!</v>
      </c>
      <c r="K20" s="2" t="e">
        <f>#REF!</f>
        <v>#REF!</v>
      </c>
      <c r="L20" s="2" t="e">
        <f t="shared" si="0"/>
        <v>#REF!</v>
      </c>
      <c r="M20" s="4" t="e">
        <f t="shared" si="2"/>
        <v>#REF!</v>
      </c>
    </row>
    <row r="21" spans="1:13">
      <c r="A21" s="5" t="s">
        <v>80</v>
      </c>
      <c r="B21" s="4">
        <v>0.15</v>
      </c>
      <c r="C21" s="2">
        <v>5.35</v>
      </c>
      <c r="D21" s="2">
        <v>20</v>
      </c>
      <c r="E21" s="2">
        <v>-14.65</v>
      </c>
      <c r="F21" s="4">
        <v>26.75</v>
      </c>
      <c r="H21" s="5" t="s">
        <v>80</v>
      </c>
      <c r="I21" s="4">
        <v>0.15</v>
      </c>
      <c r="J21" s="11" t="e">
        <f>#REF!+#REF!</f>
        <v>#REF!</v>
      </c>
      <c r="K21" s="2" t="e">
        <f>#REF!</f>
        <v>#REF!</v>
      </c>
      <c r="L21" s="2" t="e">
        <f t="shared" si="0"/>
        <v>#REF!</v>
      </c>
      <c r="M21" s="4" t="e">
        <f t="shared" si="2"/>
        <v>#REF!</v>
      </c>
    </row>
    <row r="22" spans="1:13" ht="33" customHeight="1">
      <c r="A22" s="5" t="s">
        <v>81</v>
      </c>
      <c r="B22" s="4">
        <v>0.9</v>
      </c>
      <c r="C22" s="2">
        <v>0</v>
      </c>
      <c r="D22" s="2">
        <v>200</v>
      </c>
      <c r="E22" s="2">
        <v>-200</v>
      </c>
      <c r="F22" s="4">
        <v>0</v>
      </c>
      <c r="H22" s="5" t="s">
        <v>81</v>
      </c>
      <c r="I22" s="4">
        <v>0.9</v>
      </c>
      <c r="J22" s="11" t="e">
        <f>#REF!</f>
        <v>#REF!</v>
      </c>
      <c r="K22" s="2" t="e">
        <f>#REF!</f>
        <v>#REF!</v>
      </c>
      <c r="L22" s="2" t="e">
        <f t="shared" si="0"/>
        <v>#REF!</v>
      </c>
      <c r="M22" s="4" t="e">
        <f t="shared" si="2"/>
        <v>#REF!</v>
      </c>
    </row>
    <row r="23" spans="1:13" ht="49.5">
      <c r="A23" s="5" t="s">
        <v>82</v>
      </c>
      <c r="B23" s="4"/>
      <c r="C23" s="2">
        <v>0</v>
      </c>
      <c r="D23" s="2">
        <v>0</v>
      </c>
      <c r="E23" s="2">
        <v>0</v>
      </c>
      <c r="F23" s="4">
        <v>0</v>
      </c>
      <c r="H23" s="5" t="s">
        <v>82</v>
      </c>
      <c r="I23" s="4"/>
      <c r="J23" s="11">
        <v>0</v>
      </c>
      <c r="K23" s="2" t="e">
        <f>#REF!</f>
        <v>#REF!</v>
      </c>
      <c r="L23" s="2" t="e">
        <f t="shared" si="0"/>
        <v>#REF!</v>
      </c>
      <c r="M23" s="4" t="e">
        <f t="shared" si="2"/>
        <v>#REF!</v>
      </c>
    </row>
    <row r="24" spans="1:13" ht="33">
      <c r="A24" s="9" t="s">
        <v>83</v>
      </c>
      <c r="B24" s="8"/>
      <c r="C24" s="12">
        <v>150.63809523809525</v>
      </c>
      <c r="D24" s="12">
        <v>408.57142857142856</v>
      </c>
      <c r="E24" s="12">
        <v>-257.93333333333328</v>
      </c>
      <c r="F24" s="8">
        <v>36.869463869463871</v>
      </c>
      <c r="H24" s="9" t="s">
        <v>83</v>
      </c>
      <c r="I24" s="8"/>
      <c r="J24" s="12" t="e">
        <f>J25/I25+J26/I26+J27/I27+J28/I28+J29/I29</f>
        <v>#REF!</v>
      </c>
      <c r="K24" s="12" t="e">
        <f>K25/I25+K26/I26+K27/I27+K28/I28+K29/I29</f>
        <v>#REF!</v>
      </c>
      <c r="L24" s="12" t="e">
        <f t="shared" si="0"/>
        <v>#REF!</v>
      </c>
      <c r="M24" s="8" t="e">
        <f t="shared" si="2"/>
        <v>#REF!</v>
      </c>
    </row>
    <row r="25" spans="1:13" ht="66" customHeight="1">
      <c r="A25" s="5" t="s">
        <v>84</v>
      </c>
      <c r="B25" s="4">
        <v>1.5</v>
      </c>
      <c r="C25" s="11">
        <v>49.5</v>
      </c>
      <c r="D25" s="2">
        <v>120</v>
      </c>
      <c r="E25" s="2">
        <v>-70.5</v>
      </c>
      <c r="F25" s="4">
        <v>41.25</v>
      </c>
      <c r="H25" s="5" t="s">
        <v>84</v>
      </c>
      <c r="I25" s="4">
        <v>1.5</v>
      </c>
      <c r="J25" s="11" t="e">
        <f>#REF!</f>
        <v>#REF!</v>
      </c>
      <c r="K25" s="2" t="e">
        <f>#REF!</f>
        <v>#REF!</v>
      </c>
      <c r="L25" s="12" t="e">
        <f t="shared" si="0"/>
        <v>#REF!</v>
      </c>
      <c r="M25" s="4" t="e">
        <f t="shared" si="2"/>
        <v>#REF!</v>
      </c>
    </row>
    <row r="26" spans="1:13" ht="82.5" customHeight="1">
      <c r="A26" s="5" t="s">
        <v>55</v>
      </c>
      <c r="B26" s="4">
        <v>1</v>
      </c>
      <c r="C26" s="11">
        <v>51.066666666666663</v>
      </c>
      <c r="D26" s="2">
        <v>200</v>
      </c>
      <c r="E26" s="2">
        <v>-148.93333333333334</v>
      </c>
      <c r="F26" s="4">
        <v>25.533333333333331</v>
      </c>
      <c r="H26" s="5" t="s">
        <v>55</v>
      </c>
      <c r="I26" s="4">
        <v>1</v>
      </c>
      <c r="J26" s="11" t="e">
        <f>#REF!</f>
        <v>#REF!</v>
      </c>
      <c r="K26" s="2" t="e">
        <f>#REF!</f>
        <v>#REF!</v>
      </c>
      <c r="L26" s="12" t="e">
        <f t="shared" si="0"/>
        <v>#REF!</v>
      </c>
      <c r="M26" s="4" t="e">
        <f t="shared" si="2"/>
        <v>#REF!</v>
      </c>
    </row>
    <row r="27" spans="1:13">
      <c r="A27" s="5" t="s">
        <v>56</v>
      </c>
      <c r="B27" s="4">
        <v>0.7</v>
      </c>
      <c r="C27" s="11">
        <v>25.75</v>
      </c>
      <c r="D27" s="2">
        <v>50</v>
      </c>
      <c r="E27" s="2">
        <v>-24.25</v>
      </c>
      <c r="F27" s="4">
        <v>51.5</v>
      </c>
      <c r="H27" s="5" t="s">
        <v>56</v>
      </c>
      <c r="I27" s="4">
        <v>0.7</v>
      </c>
      <c r="J27" s="11" t="e">
        <f>#REF!</f>
        <v>#REF!</v>
      </c>
      <c r="K27" s="2" t="e">
        <f>#REF!</f>
        <v>#REF!</v>
      </c>
      <c r="L27" s="12" t="e">
        <f t="shared" si="0"/>
        <v>#REF!</v>
      </c>
      <c r="M27" s="4" t="e">
        <f t="shared" si="2"/>
        <v>#REF!</v>
      </c>
    </row>
    <row r="28" spans="1:13">
      <c r="A28" s="5" t="s">
        <v>46</v>
      </c>
      <c r="B28" s="4">
        <v>0.7</v>
      </c>
      <c r="C28" s="11">
        <v>16.600000000000001</v>
      </c>
      <c r="D28" s="2">
        <v>20</v>
      </c>
      <c r="E28" s="2">
        <v>-3.3999999999999986</v>
      </c>
      <c r="F28" s="4">
        <v>83.000000000000014</v>
      </c>
      <c r="H28" s="5" t="s">
        <v>46</v>
      </c>
      <c r="I28" s="4">
        <v>0.7</v>
      </c>
      <c r="J28" s="11" t="e">
        <f>#REF!</f>
        <v>#REF!</v>
      </c>
      <c r="K28" s="2" t="e">
        <f>#REF!</f>
        <v>#REF!</v>
      </c>
      <c r="L28" s="12" t="e">
        <f t="shared" si="0"/>
        <v>#REF!</v>
      </c>
      <c r="M28" s="4" t="e">
        <f t="shared" si="2"/>
        <v>#REF!</v>
      </c>
    </row>
    <row r="29" spans="1:13" ht="82.5" customHeight="1">
      <c r="A29" s="5" t="s">
        <v>45</v>
      </c>
      <c r="B29" s="4">
        <v>0.7</v>
      </c>
      <c r="C29" s="11">
        <v>4.25</v>
      </c>
      <c r="D29" s="2">
        <v>20</v>
      </c>
      <c r="E29" s="2">
        <v>-15.75</v>
      </c>
      <c r="F29" s="4">
        <v>21.25</v>
      </c>
      <c r="H29" s="5" t="s">
        <v>45</v>
      </c>
      <c r="I29" s="4">
        <v>0.7</v>
      </c>
      <c r="J29" s="11" t="e">
        <f>#REF!</f>
        <v>#REF!</v>
      </c>
      <c r="K29" s="2" t="e">
        <f>#REF!</f>
        <v>#REF!</v>
      </c>
      <c r="L29" s="12" t="e">
        <f t="shared" si="0"/>
        <v>#REF!</v>
      </c>
      <c r="M29" s="4" t="e">
        <f t="shared" si="2"/>
        <v>#REF!</v>
      </c>
    </row>
    <row r="30" spans="1:13" ht="33">
      <c r="A30" s="9" t="s">
        <v>85</v>
      </c>
      <c r="B30" s="8"/>
      <c r="C30" s="12"/>
      <c r="D30" s="12">
        <v>32.583333333333336</v>
      </c>
      <c r="E30" s="12"/>
      <c r="F30" s="8"/>
      <c r="H30" s="9" t="s">
        <v>85</v>
      </c>
      <c r="I30" s="8"/>
      <c r="J30" s="10"/>
      <c r="K30" s="12"/>
      <c r="L30" s="12"/>
      <c r="M30" s="8"/>
    </row>
    <row r="31" spans="1:13" ht="33">
      <c r="A31" s="5" t="s">
        <v>86</v>
      </c>
      <c r="B31" s="4">
        <v>2.4</v>
      </c>
      <c r="C31" s="11">
        <v>7.15</v>
      </c>
      <c r="D31" s="2">
        <v>35</v>
      </c>
      <c r="E31" s="2">
        <v>-27.85</v>
      </c>
      <c r="F31" s="4">
        <v>20.428571428571427</v>
      </c>
      <c r="H31" s="5" t="s">
        <v>86</v>
      </c>
      <c r="I31" s="4">
        <v>2.4</v>
      </c>
      <c r="J31" s="11" t="e">
        <f>#REF!</f>
        <v>#REF!</v>
      </c>
      <c r="K31" s="2" t="e">
        <f>#REF!</f>
        <v>#REF!</v>
      </c>
      <c r="L31" s="2" t="e">
        <f>J31-K31</f>
        <v>#REF!</v>
      </c>
      <c r="M31" s="4" t="e">
        <f>J31*100/K31</f>
        <v>#REF!</v>
      </c>
    </row>
    <row r="32" spans="1:13">
      <c r="A32" s="5" t="s">
        <v>51</v>
      </c>
      <c r="B32" s="4"/>
      <c r="C32" s="11"/>
      <c r="D32" s="2"/>
      <c r="E32" s="2">
        <v>0</v>
      </c>
      <c r="F32" s="4">
        <v>0</v>
      </c>
      <c r="H32" s="5" t="s">
        <v>51</v>
      </c>
      <c r="I32" s="4"/>
      <c r="J32" s="11"/>
      <c r="K32" s="2"/>
      <c r="L32" s="2"/>
      <c r="M32" s="4"/>
    </row>
    <row r="33" spans="1:13">
      <c r="A33" s="5" t="s">
        <v>50</v>
      </c>
      <c r="B33" s="4"/>
      <c r="C33" s="11">
        <v>13.209999999999999</v>
      </c>
      <c r="D33" s="2">
        <v>18</v>
      </c>
      <c r="E33" s="2">
        <v>-4.7900000000000009</v>
      </c>
      <c r="F33" s="4">
        <v>73.388888888888886</v>
      </c>
      <c r="H33" s="5" t="s">
        <v>50</v>
      </c>
      <c r="I33" s="4"/>
      <c r="J33" s="11" t="e">
        <f>#REF!+#REF!</f>
        <v>#REF!</v>
      </c>
      <c r="K33" s="2" t="e">
        <f>#REF!</f>
        <v>#REF!</v>
      </c>
      <c r="L33" s="2" t="e">
        <f>J33-K33</f>
        <v>#REF!</v>
      </c>
      <c r="M33" s="4" t="e">
        <f>J33*100/K33</f>
        <v>#REF!</v>
      </c>
    </row>
    <row r="34" spans="1:13">
      <c r="A34" s="9" t="s">
        <v>87</v>
      </c>
      <c r="B34" s="8"/>
      <c r="C34" s="12">
        <v>11.75</v>
      </c>
      <c r="D34" s="12">
        <v>45</v>
      </c>
      <c r="E34" s="12">
        <v>-33.25</v>
      </c>
      <c r="F34" s="8">
        <v>26.111111111111111</v>
      </c>
      <c r="H34" s="9" t="s">
        <v>87</v>
      </c>
      <c r="I34" s="8"/>
      <c r="J34" s="12" t="e">
        <f>J35/I35+J36/I36</f>
        <v>#REF!</v>
      </c>
      <c r="K34" s="12" t="e">
        <f>K35/I35+K36/I36</f>
        <v>#REF!</v>
      </c>
      <c r="L34" s="12" t="e">
        <f>J34-K34</f>
        <v>#REF!</v>
      </c>
      <c r="M34" s="8" t="e">
        <f>J34*100/K34</f>
        <v>#REF!</v>
      </c>
    </row>
    <row r="35" spans="1:13">
      <c r="A35" s="5" t="s">
        <v>52</v>
      </c>
      <c r="B35" s="4">
        <v>1</v>
      </c>
      <c r="C35" s="11">
        <v>11.75</v>
      </c>
      <c r="D35" s="2">
        <v>35</v>
      </c>
      <c r="E35" s="2">
        <v>-23.25</v>
      </c>
      <c r="F35" s="4">
        <v>33.571428571428569</v>
      </c>
      <c r="H35" s="5" t="s">
        <v>52</v>
      </c>
      <c r="I35" s="4">
        <v>1</v>
      </c>
      <c r="J35" s="11" t="e">
        <f>#REF!</f>
        <v>#REF!</v>
      </c>
      <c r="K35" s="2" t="e">
        <f>#REF!</f>
        <v>#REF!</v>
      </c>
      <c r="L35" s="2" t="e">
        <f>J35-K35</f>
        <v>#REF!</v>
      </c>
      <c r="M35" s="4" t="e">
        <f>J35*100/K35</f>
        <v>#REF!</v>
      </c>
    </row>
    <row r="36" spans="1:13">
      <c r="A36" s="5" t="s">
        <v>88</v>
      </c>
      <c r="B36" s="4">
        <v>1.5</v>
      </c>
      <c r="C36" s="11">
        <v>0</v>
      </c>
      <c r="D36" s="2">
        <v>15</v>
      </c>
      <c r="E36" s="2">
        <v>-15</v>
      </c>
      <c r="F36" s="4">
        <v>0</v>
      </c>
      <c r="H36" s="5" t="s">
        <v>88</v>
      </c>
      <c r="I36" s="4">
        <v>1.5</v>
      </c>
      <c r="J36" s="11" t="e">
        <f>#REF!</f>
        <v>#REF!</v>
      </c>
      <c r="K36" s="2" t="e">
        <f>#REF!</f>
        <v>#REF!</v>
      </c>
      <c r="L36" s="2" t="e">
        <f>J36-K36</f>
        <v>#REF!</v>
      </c>
      <c r="M36" s="4" t="e">
        <f>J36*100/K36</f>
        <v>#REF!</v>
      </c>
    </row>
    <row r="37" spans="1:13">
      <c r="A37" s="9" t="s">
        <v>89</v>
      </c>
      <c r="B37" s="9"/>
      <c r="C37" s="9"/>
      <c r="D37" s="9"/>
      <c r="E37" s="9"/>
      <c r="F37" s="9"/>
      <c r="H37" s="9" t="s">
        <v>89</v>
      </c>
      <c r="I37" s="9"/>
      <c r="J37" s="13"/>
      <c r="K37" s="9"/>
      <c r="L37" s="9"/>
      <c r="M37" s="9"/>
    </row>
    <row r="38" spans="1:13">
      <c r="A38" s="5" t="s">
        <v>53</v>
      </c>
      <c r="B38" s="4"/>
      <c r="C38" s="11">
        <v>0</v>
      </c>
      <c r="D38" s="11">
        <v>2</v>
      </c>
      <c r="E38" s="2">
        <v>-2</v>
      </c>
      <c r="F38" s="4">
        <v>0</v>
      </c>
      <c r="H38" s="5" t="s">
        <v>53</v>
      </c>
      <c r="I38" s="4"/>
      <c r="J38" s="11" t="e">
        <f>#REF!</f>
        <v>#REF!</v>
      </c>
      <c r="K38" s="11" t="e">
        <f>#REF!</f>
        <v>#REF!</v>
      </c>
      <c r="L38" s="2" t="e">
        <f t="shared" ref="L38:L43" si="3">J38-K38</f>
        <v>#REF!</v>
      </c>
      <c r="M38" s="4" t="e">
        <f t="shared" ref="M38:M43" si="4">J38*100/K38</f>
        <v>#REF!</v>
      </c>
    </row>
    <row r="39" spans="1:13">
      <c r="A39" s="5" t="s">
        <v>90</v>
      </c>
      <c r="B39" s="4"/>
      <c r="C39" s="11">
        <v>0</v>
      </c>
      <c r="D39" s="11">
        <v>3.2</v>
      </c>
      <c r="E39" s="2">
        <v>-3.2</v>
      </c>
      <c r="F39" s="4">
        <v>0</v>
      </c>
      <c r="H39" s="5" t="s">
        <v>90</v>
      </c>
      <c r="I39" s="4"/>
      <c r="J39" s="11" t="e">
        <f>#REF!</f>
        <v>#REF!</v>
      </c>
      <c r="K39" s="11" t="e">
        <f>#REF!</f>
        <v>#REF!</v>
      </c>
      <c r="L39" s="2" t="e">
        <f t="shared" si="3"/>
        <v>#REF!</v>
      </c>
      <c r="M39" s="4" t="e">
        <f t="shared" si="4"/>
        <v>#REF!</v>
      </c>
    </row>
    <row r="40" spans="1:13">
      <c r="A40" s="5" t="s">
        <v>59</v>
      </c>
      <c r="B40" s="4"/>
      <c r="C40" s="11">
        <v>0</v>
      </c>
      <c r="D40" s="11">
        <v>0.3</v>
      </c>
      <c r="E40" s="2">
        <v>-0.3</v>
      </c>
      <c r="F40" s="4">
        <v>0</v>
      </c>
      <c r="H40" s="5" t="s">
        <v>59</v>
      </c>
      <c r="I40" s="4"/>
      <c r="J40" s="11" t="e">
        <f>#REF!</f>
        <v>#REF!</v>
      </c>
      <c r="K40" s="11" t="e">
        <f>#REF!</f>
        <v>#REF!</v>
      </c>
      <c r="L40" s="2" t="e">
        <f t="shared" si="3"/>
        <v>#REF!</v>
      </c>
      <c r="M40" s="4" t="e">
        <f t="shared" si="4"/>
        <v>#REF!</v>
      </c>
    </row>
    <row r="41" spans="1:13" ht="33" customHeight="1">
      <c r="A41" s="5" t="s">
        <v>91</v>
      </c>
      <c r="B41" s="4"/>
      <c r="C41" s="11">
        <v>2.5350000000000001</v>
      </c>
      <c r="D41" s="11">
        <v>5</v>
      </c>
      <c r="E41" s="2">
        <v>-2.4649999999999999</v>
      </c>
      <c r="F41" s="4">
        <v>50.7</v>
      </c>
      <c r="H41" s="5" t="s">
        <v>91</v>
      </c>
      <c r="I41" s="4"/>
      <c r="J41" s="11" t="e">
        <f>#REF!</f>
        <v>#REF!</v>
      </c>
      <c r="K41" s="11" t="e">
        <f>#REF!</f>
        <v>#REF!</v>
      </c>
      <c r="L41" s="2" t="e">
        <f t="shared" si="3"/>
        <v>#REF!</v>
      </c>
      <c r="M41" s="4" t="e">
        <f t="shared" si="4"/>
        <v>#REF!</v>
      </c>
    </row>
    <row r="42" spans="1:13">
      <c r="A42" s="5" t="s">
        <v>54</v>
      </c>
      <c r="B42" s="4"/>
      <c r="C42" s="11">
        <v>0</v>
      </c>
      <c r="D42" s="11">
        <v>4</v>
      </c>
      <c r="E42" s="2">
        <v>-4</v>
      </c>
      <c r="F42" s="4">
        <v>0</v>
      </c>
      <c r="H42" s="5" t="s">
        <v>54</v>
      </c>
      <c r="I42" s="4"/>
      <c r="J42" s="11">
        <v>0</v>
      </c>
      <c r="K42" s="11" t="e">
        <f>#REF!</f>
        <v>#REF!</v>
      </c>
      <c r="L42" s="2" t="e">
        <f t="shared" si="3"/>
        <v>#REF!</v>
      </c>
      <c r="M42" s="4" t="e">
        <f t="shared" si="4"/>
        <v>#REF!</v>
      </c>
    </row>
    <row r="43" spans="1:13" ht="33" customHeight="1">
      <c r="A43" s="5" t="s">
        <v>92</v>
      </c>
      <c r="B43" s="4"/>
      <c r="C43" s="11">
        <v>0.05</v>
      </c>
      <c r="D43" s="11">
        <v>2</v>
      </c>
      <c r="E43" s="2">
        <v>-1.95</v>
      </c>
      <c r="F43" s="4">
        <v>2.5</v>
      </c>
      <c r="H43" s="5" t="s">
        <v>92</v>
      </c>
      <c r="I43" s="4"/>
      <c r="J43" s="11">
        <v>0</v>
      </c>
      <c r="K43" s="11" t="e">
        <f>#REF!</f>
        <v>#REF!</v>
      </c>
      <c r="L43" s="2" t="e">
        <f t="shared" si="3"/>
        <v>#REF!</v>
      </c>
      <c r="M43" s="4" t="e">
        <f t="shared" si="4"/>
        <v>#REF!</v>
      </c>
    </row>
    <row r="44" spans="1:13" ht="33" customHeight="1">
      <c r="A44" s="7"/>
      <c r="B44" s="4"/>
      <c r="C44" s="11"/>
      <c r="D44" s="11"/>
      <c r="E44" s="2"/>
      <c r="F44" s="4"/>
      <c r="H44" s="5" t="s">
        <v>60</v>
      </c>
      <c r="I44" s="4"/>
      <c r="J44" s="11" t="e">
        <f>#REF!</f>
        <v>#REF!</v>
      </c>
      <c r="K44" s="11"/>
      <c r="L44" s="2"/>
      <c r="M44" s="4"/>
    </row>
  </sheetData>
  <mergeCells count="6">
    <mergeCell ref="I4:I5"/>
    <mergeCell ref="H3:M3"/>
    <mergeCell ref="H2:M2"/>
    <mergeCell ref="B4:B5"/>
    <mergeCell ref="A2:F2"/>
    <mergeCell ref="A3:F3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2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56"/>
  <sheetViews>
    <sheetView view="pageBreakPreview" topLeftCell="A49" zoomScale="60" zoomScaleNormal="100" workbookViewId="0">
      <selection activeCell="E108" sqref="E108"/>
    </sheetView>
  </sheetViews>
  <sheetFormatPr defaultColWidth="9.42578125" defaultRowHeight="15.75"/>
  <cols>
    <col min="1" max="1" width="35.5703125" style="57" customWidth="1"/>
    <col min="2" max="2" width="9.42578125" style="57"/>
    <col min="3" max="3" width="45.140625" style="57" customWidth="1"/>
    <col min="4" max="16384" width="9.42578125" style="59"/>
  </cols>
  <sheetData>
    <row r="1" spans="1:3">
      <c r="C1" s="58"/>
    </row>
    <row r="2" spans="1:3">
      <c r="A2" s="151" t="s">
        <v>260</v>
      </c>
      <c r="B2" s="151"/>
      <c r="C2" s="151"/>
    </row>
    <row r="3" spans="1:3" ht="16.5" thickBot="1">
      <c r="A3" s="60"/>
      <c r="B3" s="60"/>
      <c r="C3" s="60"/>
    </row>
    <row r="4" spans="1:3" ht="47.25">
      <c r="A4" s="61" t="s">
        <v>261</v>
      </c>
      <c r="B4" s="62" t="s">
        <v>262</v>
      </c>
      <c r="C4" s="62" t="s">
        <v>263</v>
      </c>
    </row>
    <row r="5" spans="1:3">
      <c r="A5" s="147" t="s">
        <v>264</v>
      </c>
      <c r="B5" s="147">
        <v>100</v>
      </c>
      <c r="C5" s="63" t="s">
        <v>183</v>
      </c>
    </row>
    <row r="6" spans="1:3">
      <c r="A6" s="147"/>
      <c r="B6" s="147"/>
      <c r="C6" s="63" t="s">
        <v>265</v>
      </c>
    </row>
    <row r="7" spans="1:3">
      <c r="A7" s="147"/>
      <c r="B7" s="147"/>
      <c r="C7" s="63" t="s">
        <v>211</v>
      </c>
    </row>
    <row r="8" spans="1:3">
      <c r="A8" s="147"/>
      <c r="B8" s="147"/>
      <c r="C8" s="63" t="s">
        <v>266</v>
      </c>
    </row>
    <row r="9" spans="1:3">
      <c r="A9" s="147"/>
      <c r="B9" s="147"/>
      <c r="C9" s="63" t="s">
        <v>169</v>
      </c>
    </row>
    <row r="10" spans="1:3">
      <c r="A10" s="147"/>
      <c r="B10" s="147"/>
      <c r="C10" s="63" t="s">
        <v>267</v>
      </c>
    </row>
    <row r="11" spans="1:3">
      <c r="A11" s="147"/>
      <c r="B11" s="147"/>
      <c r="C11" s="63" t="s">
        <v>268</v>
      </c>
    </row>
    <row r="12" spans="1:3">
      <c r="A12" s="147"/>
      <c r="B12" s="147"/>
      <c r="C12" s="63" t="s">
        <v>205</v>
      </c>
    </row>
    <row r="13" spans="1:3">
      <c r="A13" s="147"/>
      <c r="B13" s="147"/>
      <c r="C13" s="63" t="s">
        <v>269</v>
      </c>
    </row>
    <row r="14" spans="1:3">
      <c r="A14" s="147"/>
      <c r="B14" s="147"/>
      <c r="C14" s="63" t="s">
        <v>177</v>
      </c>
    </row>
    <row r="15" spans="1:3">
      <c r="A15" s="147"/>
      <c r="B15" s="147"/>
      <c r="C15" s="63" t="s">
        <v>270</v>
      </c>
    </row>
    <row r="16" spans="1:3" ht="31.5">
      <c r="A16" s="147"/>
      <c r="B16" s="147"/>
      <c r="C16" s="63" t="s">
        <v>378</v>
      </c>
    </row>
    <row r="17" spans="1:3" ht="31.5">
      <c r="A17" s="147"/>
      <c r="B17" s="147"/>
      <c r="C17" s="63" t="s">
        <v>161</v>
      </c>
    </row>
    <row r="18" spans="1:3" ht="31.5">
      <c r="A18" s="147"/>
      <c r="B18" s="147"/>
      <c r="C18" s="63" t="s">
        <v>271</v>
      </c>
    </row>
    <row r="19" spans="1:3">
      <c r="A19" s="147"/>
      <c r="B19" s="147"/>
      <c r="C19" s="63" t="s">
        <v>272</v>
      </c>
    </row>
    <row r="20" spans="1:3">
      <c r="A20" s="147"/>
      <c r="B20" s="147"/>
      <c r="C20" s="63" t="s">
        <v>273</v>
      </c>
    </row>
    <row r="21" spans="1:3">
      <c r="A21" s="147"/>
      <c r="B21" s="147"/>
      <c r="C21" s="63" t="s">
        <v>274</v>
      </c>
    </row>
    <row r="22" spans="1:3">
      <c r="A22" s="147"/>
      <c r="B22" s="147"/>
      <c r="C22" s="63" t="s">
        <v>275</v>
      </c>
    </row>
    <row r="23" spans="1:3" ht="31.5">
      <c r="A23" s="147"/>
      <c r="B23" s="147"/>
      <c r="C23" s="63" t="s">
        <v>276</v>
      </c>
    </row>
    <row r="24" spans="1:3">
      <c r="A24" s="147"/>
      <c r="B24" s="147"/>
      <c r="C24" s="63" t="s">
        <v>192</v>
      </c>
    </row>
    <row r="25" spans="1:3">
      <c r="A25" s="147"/>
      <c r="B25" s="147"/>
      <c r="C25" s="63" t="s">
        <v>377</v>
      </c>
    </row>
    <row r="26" spans="1:3">
      <c r="A26" s="147"/>
      <c r="B26" s="147"/>
      <c r="C26" s="63" t="s">
        <v>207</v>
      </c>
    </row>
    <row r="27" spans="1:3">
      <c r="A27" s="147"/>
      <c r="B27" s="147"/>
      <c r="C27" s="63" t="s">
        <v>213</v>
      </c>
    </row>
    <row r="28" spans="1:3">
      <c r="A28" s="147"/>
      <c r="B28" s="147"/>
      <c r="C28" s="63" t="s">
        <v>188</v>
      </c>
    </row>
    <row r="29" spans="1:3">
      <c r="A29" s="147"/>
      <c r="B29" s="147"/>
      <c r="C29" s="63" t="s">
        <v>379</v>
      </c>
    </row>
    <row r="30" spans="1:3" ht="31.5">
      <c r="A30" s="147"/>
      <c r="B30" s="147"/>
      <c r="C30" s="63" t="s">
        <v>380</v>
      </c>
    </row>
    <row r="31" spans="1:3">
      <c r="A31" s="147"/>
      <c r="B31" s="147"/>
      <c r="C31" s="63" t="s">
        <v>277</v>
      </c>
    </row>
    <row r="32" spans="1:3">
      <c r="A32" s="147"/>
      <c r="B32" s="147"/>
      <c r="C32" s="63" t="s">
        <v>278</v>
      </c>
    </row>
    <row r="33" spans="1:3">
      <c r="A33" s="147"/>
      <c r="B33" s="147"/>
      <c r="C33" s="63" t="s">
        <v>279</v>
      </c>
    </row>
    <row r="34" spans="1:3">
      <c r="A34" s="147"/>
      <c r="B34" s="147"/>
      <c r="C34" s="63" t="s">
        <v>280</v>
      </c>
    </row>
    <row r="35" spans="1:3">
      <c r="A35" s="147"/>
      <c r="B35" s="147"/>
      <c r="C35" s="63" t="s">
        <v>281</v>
      </c>
    </row>
    <row r="36" spans="1:3">
      <c r="A36" s="147" t="s">
        <v>282</v>
      </c>
      <c r="B36" s="147">
        <v>250</v>
      </c>
      <c r="C36" s="63" t="s">
        <v>381</v>
      </c>
    </row>
    <row r="37" spans="1:3">
      <c r="A37" s="147"/>
      <c r="B37" s="147"/>
      <c r="C37" s="63" t="s">
        <v>395</v>
      </c>
    </row>
    <row r="38" spans="1:3">
      <c r="A38" s="147"/>
      <c r="B38" s="147"/>
      <c r="C38" s="63" t="s">
        <v>396</v>
      </c>
    </row>
    <row r="39" spans="1:3">
      <c r="A39" s="147"/>
      <c r="B39" s="147"/>
      <c r="C39" s="63" t="s">
        <v>382</v>
      </c>
    </row>
    <row r="40" spans="1:3">
      <c r="A40" s="147"/>
      <c r="B40" s="147"/>
      <c r="C40" s="63" t="s">
        <v>383</v>
      </c>
    </row>
    <row r="41" spans="1:3">
      <c r="A41" s="147"/>
      <c r="B41" s="147"/>
      <c r="C41" s="63" t="s">
        <v>384</v>
      </c>
    </row>
    <row r="42" spans="1:3">
      <c r="A42" s="147"/>
      <c r="B42" s="147"/>
      <c r="C42" s="63" t="s">
        <v>385</v>
      </c>
    </row>
    <row r="43" spans="1:3">
      <c r="A43" s="147"/>
      <c r="B43" s="147"/>
      <c r="C43" s="63" t="s">
        <v>386</v>
      </c>
    </row>
    <row r="44" spans="1:3" ht="31.5">
      <c r="A44" s="147"/>
      <c r="B44" s="147"/>
      <c r="C44" s="63" t="s">
        <v>283</v>
      </c>
    </row>
    <row r="45" spans="1:3">
      <c r="A45" s="147"/>
      <c r="B45" s="147"/>
      <c r="C45" s="63" t="s">
        <v>387</v>
      </c>
    </row>
    <row r="46" spans="1:3">
      <c r="A46" s="147"/>
      <c r="B46" s="147"/>
      <c r="C46" s="63" t="s">
        <v>388</v>
      </c>
    </row>
    <row r="47" spans="1:3">
      <c r="A47" s="147" t="s">
        <v>284</v>
      </c>
      <c r="B47" s="147">
        <v>250</v>
      </c>
      <c r="C47" s="63" t="s">
        <v>389</v>
      </c>
    </row>
    <row r="48" spans="1:3">
      <c r="A48" s="147"/>
      <c r="B48" s="147"/>
      <c r="C48" s="63" t="s">
        <v>390</v>
      </c>
    </row>
    <row r="49" spans="1:3">
      <c r="A49" s="147"/>
      <c r="B49" s="147"/>
      <c r="C49" s="63" t="s">
        <v>397</v>
      </c>
    </row>
    <row r="50" spans="1:3">
      <c r="A50" s="147"/>
      <c r="B50" s="147"/>
      <c r="C50" s="63" t="s">
        <v>391</v>
      </c>
    </row>
    <row r="51" spans="1:3">
      <c r="A51" s="147"/>
      <c r="B51" s="147"/>
      <c r="C51" s="63" t="s">
        <v>392</v>
      </c>
    </row>
    <row r="52" spans="1:3">
      <c r="A52" s="147"/>
      <c r="B52" s="147"/>
      <c r="C52" s="63" t="s">
        <v>393</v>
      </c>
    </row>
    <row r="53" spans="1:3">
      <c r="A53" s="147"/>
      <c r="B53" s="147"/>
      <c r="C53" s="63" t="s">
        <v>394</v>
      </c>
    </row>
    <row r="54" spans="1:3">
      <c r="A54" s="147" t="s">
        <v>285</v>
      </c>
      <c r="B54" s="147">
        <v>100</v>
      </c>
      <c r="C54" s="63" t="s">
        <v>286</v>
      </c>
    </row>
    <row r="55" spans="1:3">
      <c r="A55" s="147"/>
      <c r="B55" s="147"/>
      <c r="C55" s="63" t="s">
        <v>287</v>
      </c>
    </row>
    <row r="56" spans="1:3">
      <c r="A56" s="147"/>
      <c r="B56" s="147"/>
      <c r="C56" s="63" t="s">
        <v>288</v>
      </c>
    </row>
    <row r="57" spans="1:3">
      <c r="A57" s="147"/>
      <c r="B57" s="147"/>
      <c r="C57" s="63" t="s">
        <v>216</v>
      </c>
    </row>
    <row r="58" spans="1:3">
      <c r="A58" s="147"/>
      <c r="B58" s="147"/>
      <c r="C58" s="63" t="s">
        <v>398</v>
      </c>
    </row>
    <row r="59" spans="1:3">
      <c r="A59" s="147"/>
      <c r="B59" s="147"/>
      <c r="C59" s="63" t="s">
        <v>289</v>
      </c>
    </row>
    <row r="60" spans="1:3">
      <c r="A60" s="147"/>
      <c r="B60" s="147"/>
      <c r="C60" s="63" t="s">
        <v>290</v>
      </c>
    </row>
    <row r="61" spans="1:3">
      <c r="A61" s="147"/>
      <c r="B61" s="147"/>
      <c r="C61" s="63" t="s">
        <v>291</v>
      </c>
    </row>
    <row r="62" spans="1:3">
      <c r="A62" s="147"/>
      <c r="B62" s="147"/>
      <c r="C62" s="63" t="s">
        <v>292</v>
      </c>
    </row>
    <row r="63" spans="1:3" ht="31.5">
      <c r="A63" s="147" t="s">
        <v>293</v>
      </c>
      <c r="B63" s="147">
        <v>100</v>
      </c>
      <c r="C63" s="63" t="s">
        <v>294</v>
      </c>
    </row>
    <row r="64" spans="1:3">
      <c r="A64" s="147"/>
      <c r="B64" s="147"/>
      <c r="C64" s="63" t="s">
        <v>295</v>
      </c>
    </row>
    <row r="65" spans="1:3">
      <c r="A65" s="147"/>
      <c r="B65" s="147"/>
      <c r="C65" s="63" t="s">
        <v>296</v>
      </c>
    </row>
    <row r="66" spans="1:3">
      <c r="A66" s="147"/>
      <c r="B66" s="147"/>
      <c r="C66" s="63" t="s">
        <v>297</v>
      </c>
    </row>
    <row r="67" spans="1:3">
      <c r="A67" s="147"/>
      <c r="B67" s="147"/>
      <c r="C67" s="63" t="s">
        <v>399</v>
      </c>
    </row>
    <row r="68" spans="1:3">
      <c r="A68" s="147"/>
      <c r="B68" s="147"/>
      <c r="C68" s="63" t="s">
        <v>111</v>
      </c>
    </row>
    <row r="69" spans="1:3">
      <c r="A69" s="147"/>
      <c r="B69" s="147"/>
      <c r="C69" s="63" t="s">
        <v>298</v>
      </c>
    </row>
    <row r="70" spans="1:3" ht="31.5">
      <c r="A70" s="147"/>
      <c r="B70" s="147"/>
      <c r="C70" s="63" t="s">
        <v>299</v>
      </c>
    </row>
    <row r="71" spans="1:3">
      <c r="A71" s="147" t="s">
        <v>300</v>
      </c>
      <c r="B71" s="147">
        <v>250</v>
      </c>
      <c r="C71" s="63" t="s">
        <v>400</v>
      </c>
    </row>
    <row r="72" spans="1:3">
      <c r="A72" s="147"/>
      <c r="B72" s="147"/>
      <c r="C72" s="63" t="s">
        <v>301</v>
      </c>
    </row>
    <row r="73" spans="1:3">
      <c r="A73" s="147"/>
      <c r="B73" s="147"/>
      <c r="C73" s="63" t="s">
        <v>401</v>
      </c>
    </row>
    <row r="74" spans="1:3">
      <c r="A74" s="147" t="s">
        <v>302</v>
      </c>
      <c r="B74" s="147">
        <v>100</v>
      </c>
      <c r="C74" s="63" t="s">
        <v>402</v>
      </c>
    </row>
    <row r="75" spans="1:3">
      <c r="A75" s="147"/>
      <c r="B75" s="147"/>
      <c r="C75" s="63" t="s">
        <v>403</v>
      </c>
    </row>
    <row r="76" spans="1:3">
      <c r="A76" s="147"/>
      <c r="B76" s="147"/>
      <c r="C76" s="63" t="s">
        <v>303</v>
      </c>
    </row>
    <row r="77" spans="1:3">
      <c r="A77" s="147"/>
      <c r="B77" s="147"/>
      <c r="C77" s="63" t="s">
        <v>304</v>
      </c>
    </row>
    <row r="78" spans="1:3">
      <c r="A78" s="147"/>
      <c r="B78" s="147"/>
      <c r="C78" s="63" t="s">
        <v>305</v>
      </c>
    </row>
    <row r="79" spans="1:3">
      <c r="A79" s="147"/>
      <c r="B79" s="147"/>
      <c r="C79" s="63" t="s">
        <v>306</v>
      </c>
    </row>
    <row r="80" spans="1:3">
      <c r="A80" s="147" t="s">
        <v>307</v>
      </c>
      <c r="B80" s="147">
        <v>100</v>
      </c>
      <c r="C80" s="63" t="s">
        <v>308</v>
      </c>
    </row>
    <row r="81" spans="1:3">
      <c r="A81" s="147"/>
      <c r="B81" s="147"/>
      <c r="C81" s="63" t="s">
        <v>309</v>
      </c>
    </row>
    <row r="82" spans="1:3">
      <c r="A82" s="147"/>
      <c r="B82" s="147"/>
      <c r="C82" s="63" t="s">
        <v>95</v>
      </c>
    </row>
    <row r="83" spans="1:3">
      <c r="A83" s="147"/>
      <c r="B83" s="147"/>
      <c r="C83" s="63" t="s">
        <v>310</v>
      </c>
    </row>
    <row r="84" spans="1:3">
      <c r="A84" s="147"/>
      <c r="B84" s="147"/>
      <c r="C84" s="63" t="s">
        <v>404</v>
      </c>
    </row>
    <row r="85" spans="1:3" s="64" customFormat="1">
      <c r="A85" s="147" t="s">
        <v>311</v>
      </c>
      <c r="B85" s="147">
        <v>250</v>
      </c>
      <c r="C85" s="63" t="s">
        <v>312</v>
      </c>
    </row>
    <row r="86" spans="1:3" s="64" customFormat="1">
      <c r="A86" s="147"/>
      <c r="B86" s="147"/>
      <c r="C86" s="63" t="s">
        <v>313</v>
      </c>
    </row>
    <row r="87" spans="1:3" s="64" customFormat="1" ht="31.5">
      <c r="A87" s="147"/>
      <c r="B87" s="147"/>
      <c r="C87" s="63" t="s">
        <v>314</v>
      </c>
    </row>
    <row r="88" spans="1:3" s="64" customFormat="1">
      <c r="A88" s="147"/>
      <c r="B88" s="147"/>
      <c r="C88" s="63" t="s">
        <v>315</v>
      </c>
    </row>
    <row r="89" spans="1:3" s="64" customFormat="1">
      <c r="A89" s="147"/>
      <c r="B89" s="147"/>
      <c r="C89" s="63" t="s">
        <v>316</v>
      </c>
    </row>
    <row r="90" spans="1:3" s="64" customFormat="1">
      <c r="A90" s="147"/>
      <c r="B90" s="147"/>
      <c r="C90" s="63" t="s">
        <v>317</v>
      </c>
    </row>
    <row r="91" spans="1:3" ht="16.5" customHeight="1">
      <c r="A91" s="148" t="s">
        <v>406</v>
      </c>
      <c r="B91" s="148">
        <v>100</v>
      </c>
      <c r="C91" s="63" t="s">
        <v>318</v>
      </c>
    </row>
    <row r="92" spans="1:3">
      <c r="A92" s="149"/>
      <c r="B92" s="149"/>
      <c r="C92" s="63" t="s">
        <v>319</v>
      </c>
    </row>
    <row r="93" spans="1:3">
      <c r="A93" s="149"/>
      <c r="B93" s="149"/>
      <c r="C93" s="63" t="s">
        <v>320</v>
      </c>
    </row>
    <row r="94" spans="1:3">
      <c r="A94" s="149"/>
      <c r="B94" s="149"/>
      <c r="C94" s="63" t="s">
        <v>405</v>
      </c>
    </row>
    <row r="95" spans="1:3">
      <c r="A95" s="149"/>
      <c r="B95" s="149"/>
      <c r="C95" s="63" t="s">
        <v>321</v>
      </c>
    </row>
    <row r="96" spans="1:3" ht="16.5" customHeight="1">
      <c r="A96" s="149"/>
      <c r="B96" s="149"/>
      <c r="C96" s="63" t="s">
        <v>322</v>
      </c>
    </row>
    <row r="97" spans="1:3">
      <c r="A97" s="149"/>
      <c r="B97" s="149"/>
      <c r="C97" s="63" t="s">
        <v>323</v>
      </c>
    </row>
    <row r="98" spans="1:3" ht="31.5">
      <c r="A98" s="149"/>
      <c r="B98" s="149"/>
      <c r="C98" s="63" t="s">
        <v>324</v>
      </c>
    </row>
    <row r="99" spans="1:3">
      <c r="A99" s="149"/>
      <c r="B99" s="149"/>
      <c r="C99" s="63" t="s">
        <v>325</v>
      </c>
    </row>
    <row r="100" spans="1:3">
      <c r="A100" s="149"/>
      <c r="B100" s="149"/>
      <c r="C100" s="63" t="s">
        <v>190</v>
      </c>
    </row>
    <row r="101" spans="1:3">
      <c r="A101" s="149"/>
      <c r="B101" s="149"/>
      <c r="C101" s="63" t="s">
        <v>326</v>
      </c>
    </row>
    <row r="102" spans="1:3">
      <c r="A102" s="149"/>
      <c r="B102" s="149"/>
      <c r="C102" s="63" t="s">
        <v>327</v>
      </c>
    </row>
    <row r="103" spans="1:3">
      <c r="A103" s="150"/>
      <c r="B103" s="150"/>
      <c r="C103" s="63" t="s">
        <v>328</v>
      </c>
    </row>
    <row r="104" spans="1:3">
      <c r="A104" s="147" t="s">
        <v>329</v>
      </c>
      <c r="B104" s="147">
        <v>250</v>
      </c>
      <c r="C104" s="63" t="s">
        <v>330</v>
      </c>
    </row>
    <row r="105" spans="1:3">
      <c r="A105" s="147"/>
      <c r="B105" s="147"/>
      <c r="C105" s="63" t="s">
        <v>22</v>
      </c>
    </row>
    <row r="106" spans="1:3">
      <c r="A106" s="147"/>
      <c r="B106" s="147"/>
      <c r="C106" s="63" t="s">
        <v>331</v>
      </c>
    </row>
    <row r="107" spans="1:3">
      <c r="A107" s="147"/>
      <c r="B107" s="147"/>
      <c r="C107" s="63" t="s">
        <v>94</v>
      </c>
    </row>
    <row r="108" spans="1:3">
      <c r="A108" s="147"/>
      <c r="B108" s="147"/>
      <c r="C108" s="63" t="s">
        <v>332</v>
      </c>
    </row>
    <row r="109" spans="1:3">
      <c r="A109" s="147"/>
      <c r="B109" s="147"/>
      <c r="C109" s="63" t="s">
        <v>333</v>
      </c>
    </row>
    <row r="110" spans="1:3">
      <c r="A110" s="147"/>
      <c r="B110" s="147"/>
      <c r="C110" s="63" t="s">
        <v>334</v>
      </c>
    </row>
    <row r="111" spans="1:3">
      <c r="A111" s="147"/>
      <c r="B111" s="147"/>
      <c r="C111" s="63" t="s">
        <v>335</v>
      </c>
    </row>
    <row r="112" spans="1:3">
      <c r="A112" s="147"/>
      <c r="B112" s="147"/>
      <c r="C112" s="63" t="s">
        <v>336</v>
      </c>
    </row>
    <row r="113" spans="1:3">
      <c r="A113" s="147" t="s">
        <v>337</v>
      </c>
      <c r="B113" s="147">
        <v>180</v>
      </c>
      <c r="C113" s="63" t="s">
        <v>338</v>
      </c>
    </row>
    <row r="114" spans="1:3">
      <c r="A114" s="147"/>
      <c r="B114" s="147"/>
      <c r="C114" s="63" t="s">
        <v>339</v>
      </c>
    </row>
    <row r="115" spans="1:3">
      <c r="A115" s="147"/>
      <c r="B115" s="147"/>
      <c r="C115" s="63" t="s">
        <v>340</v>
      </c>
    </row>
    <row r="116" spans="1:3">
      <c r="A116" s="147"/>
      <c r="B116" s="147"/>
      <c r="C116" s="63" t="s">
        <v>341</v>
      </c>
    </row>
    <row r="117" spans="1:3">
      <c r="A117" s="147"/>
      <c r="B117" s="147"/>
      <c r="C117" s="63" t="s">
        <v>142</v>
      </c>
    </row>
    <row r="118" spans="1:3">
      <c r="A118" s="147"/>
      <c r="B118" s="147"/>
      <c r="C118" s="63" t="s">
        <v>342</v>
      </c>
    </row>
    <row r="119" spans="1:3">
      <c r="A119" s="147" t="s">
        <v>343</v>
      </c>
      <c r="B119" s="147">
        <v>180</v>
      </c>
      <c r="C119" s="63" t="s">
        <v>344</v>
      </c>
    </row>
    <row r="120" spans="1:3">
      <c r="A120" s="147"/>
      <c r="B120" s="147"/>
      <c r="C120" s="63" t="s">
        <v>97</v>
      </c>
    </row>
    <row r="121" spans="1:3">
      <c r="A121" s="147"/>
      <c r="B121" s="147"/>
      <c r="C121" s="63" t="s">
        <v>345</v>
      </c>
    </row>
    <row r="122" spans="1:3">
      <c r="A122" s="147"/>
      <c r="B122" s="147"/>
      <c r="C122" s="63" t="s">
        <v>173</v>
      </c>
    </row>
    <row r="123" spans="1:3">
      <c r="A123" s="147"/>
      <c r="B123" s="147"/>
      <c r="C123" s="63" t="s">
        <v>346</v>
      </c>
    </row>
    <row r="124" spans="1:3">
      <c r="A124" s="147"/>
      <c r="B124" s="147"/>
      <c r="C124" s="63" t="s">
        <v>347</v>
      </c>
    </row>
    <row r="125" spans="1:3">
      <c r="A125" s="147" t="s">
        <v>348</v>
      </c>
      <c r="B125" s="147" t="s">
        <v>407</v>
      </c>
      <c r="C125" s="63" t="s">
        <v>349</v>
      </c>
    </row>
    <row r="126" spans="1:3">
      <c r="A126" s="147"/>
      <c r="B126" s="147"/>
      <c r="C126" s="63" t="s">
        <v>350</v>
      </c>
    </row>
    <row r="127" spans="1:3">
      <c r="A127" s="147"/>
      <c r="B127" s="147"/>
      <c r="C127" s="63" t="s">
        <v>351</v>
      </c>
    </row>
    <row r="128" spans="1:3">
      <c r="A128" s="147"/>
      <c r="B128" s="147"/>
      <c r="C128" s="63" t="s">
        <v>352</v>
      </c>
    </row>
    <row r="129" spans="1:3">
      <c r="A129" s="147"/>
      <c r="B129" s="147"/>
      <c r="C129" s="63" t="s">
        <v>353</v>
      </c>
    </row>
    <row r="130" spans="1:3">
      <c r="A130" s="147" t="s">
        <v>354</v>
      </c>
      <c r="B130" s="147" t="s">
        <v>407</v>
      </c>
      <c r="C130" s="63" t="s">
        <v>224</v>
      </c>
    </row>
    <row r="131" spans="1:3">
      <c r="A131" s="147"/>
      <c r="B131" s="147"/>
      <c r="C131" s="63" t="s">
        <v>223</v>
      </c>
    </row>
    <row r="132" spans="1:3">
      <c r="A132" s="147"/>
      <c r="B132" s="147"/>
      <c r="C132" s="63" t="s">
        <v>355</v>
      </c>
    </row>
    <row r="133" spans="1:3">
      <c r="A133" s="147"/>
      <c r="B133" s="147"/>
      <c r="C133" s="63" t="s">
        <v>356</v>
      </c>
    </row>
    <row r="134" spans="1:3">
      <c r="A134" s="147" t="s">
        <v>358</v>
      </c>
      <c r="B134" s="147" t="s">
        <v>407</v>
      </c>
      <c r="C134" s="63" t="s">
        <v>359</v>
      </c>
    </row>
    <row r="135" spans="1:3">
      <c r="A135" s="147"/>
      <c r="B135" s="147"/>
      <c r="C135" s="63" t="s">
        <v>360</v>
      </c>
    </row>
    <row r="136" spans="1:3">
      <c r="A136" s="147"/>
      <c r="B136" s="147"/>
      <c r="C136" s="63" t="s">
        <v>361</v>
      </c>
    </row>
    <row r="137" spans="1:3">
      <c r="A137" s="147"/>
      <c r="B137" s="147"/>
      <c r="C137" s="63" t="s">
        <v>362</v>
      </c>
    </row>
    <row r="138" spans="1:3">
      <c r="A138" s="147"/>
      <c r="B138" s="147"/>
      <c r="C138" s="63" t="s">
        <v>233</v>
      </c>
    </row>
    <row r="139" spans="1:3">
      <c r="A139" s="147"/>
      <c r="B139" s="147"/>
      <c r="C139" s="63" t="s">
        <v>245</v>
      </c>
    </row>
    <row r="140" spans="1:3">
      <c r="A140" s="147"/>
      <c r="B140" s="147"/>
      <c r="C140" s="63" t="s">
        <v>357</v>
      </c>
    </row>
    <row r="141" spans="1:3">
      <c r="A141" s="147"/>
      <c r="B141" s="147"/>
      <c r="C141" s="63" t="s">
        <v>363</v>
      </c>
    </row>
    <row r="142" spans="1:3">
      <c r="A142" s="147"/>
      <c r="B142" s="147"/>
      <c r="C142" s="63" t="s">
        <v>364</v>
      </c>
    </row>
    <row r="143" spans="1:3">
      <c r="A143" s="147"/>
      <c r="B143" s="147"/>
      <c r="C143" s="63" t="s">
        <v>365</v>
      </c>
    </row>
    <row r="144" spans="1:3" ht="31.5">
      <c r="A144" s="147" t="s">
        <v>366</v>
      </c>
      <c r="B144" s="147">
        <v>20</v>
      </c>
      <c r="C144" s="63" t="s">
        <v>367</v>
      </c>
    </row>
    <row r="145" spans="1:3">
      <c r="A145" s="147"/>
      <c r="B145" s="147"/>
      <c r="C145" s="63" t="s">
        <v>55</v>
      </c>
    </row>
    <row r="146" spans="1:3">
      <c r="A146" s="147"/>
      <c r="B146" s="147"/>
      <c r="C146" s="63" t="s">
        <v>84</v>
      </c>
    </row>
    <row r="147" spans="1:3">
      <c r="A147" s="147"/>
      <c r="B147" s="147"/>
      <c r="C147" s="63" t="s">
        <v>165</v>
      </c>
    </row>
    <row r="148" spans="1:3">
      <c r="A148" s="147"/>
      <c r="B148" s="147"/>
      <c r="C148" s="63" t="s">
        <v>368</v>
      </c>
    </row>
    <row r="149" spans="1:3">
      <c r="A149" s="147"/>
      <c r="B149" s="147"/>
      <c r="C149" s="63" t="s">
        <v>369</v>
      </c>
    </row>
    <row r="150" spans="1:3">
      <c r="A150" s="147"/>
      <c r="B150" s="147"/>
      <c r="C150" s="63" t="s">
        <v>370</v>
      </c>
    </row>
    <row r="151" spans="1:3">
      <c r="A151" s="147"/>
      <c r="B151" s="147"/>
      <c r="C151" s="63" t="s">
        <v>371</v>
      </c>
    </row>
    <row r="152" spans="1:3">
      <c r="A152" s="147"/>
      <c r="B152" s="147"/>
      <c r="C152" s="63" t="s">
        <v>372</v>
      </c>
    </row>
    <row r="153" spans="1:3">
      <c r="A153" s="147"/>
      <c r="B153" s="147"/>
      <c r="C153" s="63" t="s">
        <v>373</v>
      </c>
    </row>
    <row r="154" spans="1:3">
      <c r="A154" s="147"/>
      <c r="B154" s="147"/>
      <c r="C154" s="63" t="s">
        <v>374</v>
      </c>
    </row>
    <row r="155" spans="1:3">
      <c r="A155" s="147"/>
      <c r="B155" s="147"/>
      <c r="C155" s="63" t="s">
        <v>375</v>
      </c>
    </row>
    <row r="156" spans="1:3">
      <c r="A156" s="147"/>
      <c r="B156" s="147"/>
      <c r="C156" s="63" t="s">
        <v>376</v>
      </c>
    </row>
  </sheetData>
  <mergeCells count="35">
    <mergeCell ref="A5:A35"/>
    <mergeCell ref="B5:B35"/>
    <mergeCell ref="A36:A46"/>
    <mergeCell ref="B36:B46"/>
    <mergeCell ref="A2:C2"/>
    <mergeCell ref="A47:A53"/>
    <mergeCell ref="B47:B53"/>
    <mergeCell ref="A54:A62"/>
    <mergeCell ref="B54:B62"/>
    <mergeCell ref="A63:A70"/>
    <mergeCell ref="B63:B70"/>
    <mergeCell ref="A85:A90"/>
    <mergeCell ref="B85:B90"/>
    <mergeCell ref="A91:A103"/>
    <mergeCell ref="B91:B103"/>
    <mergeCell ref="A71:A73"/>
    <mergeCell ref="B71:B73"/>
    <mergeCell ref="A74:A79"/>
    <mergeCell ref="B74:B79"/>
    <mergeCell ref="A80:A84"/>
    <mergeCell ref="B80:B84"/>
    <mergeCell ref="A104:A112"/>
    <mergeCell ref="B104:B112"/>
    <mergeCell ref="A113:A118"/>
    <mergeCell ref="B113:B118"/>
    <mergeCell ref="A119:A124"/>
    <mergeCell ref="B119:B124"/>
    <mergeCell ref="A144:A156"/>
    <mergeCell ref="B144:B156"/>
    <mergeCell ref="A125:A129"/>
    <mergeCell ref="B125:B129"/>
    <mergeCell ref="A130:A133"/>
    <mergeCell ref="B130:B133"/>
    <mergeCell ref="A134:A143"/>
    <mergeCell ref="B134:B143"/>
  </mergeCells>
  <pageMargins left="0.7" right="0.7" top="0.75" bottom="0.75" header="0.3" footer="0.3"/>
  <pageSetup paperSize="9" scale="63" orientation="portrait" verticalDpi="0" r:id="rId1"/>
  <rowBreaks count="2" manualBreakCount="2">
    <brk id="35" max="16383" man="1"/>
    <brk id="10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2:H172"/>
  <sheetViews>
    <sheetView tabSelected="1" view="pageBreakPreview" topLeftCell="A139" zoomScale="60" zoomScaleNormal="100" workbookViewId="0">
      <selection activeCell="A5" sqref="A5:H165"/>
    </sheetView>
  </sheetViews>
  <sheetFormatPr defaultColWidth="9.140625" defaultRowHeight="15.75"/>
  <cols>
    <col min="1" max="1" width="21.28515625" style="38" customWidth="1"/>
    <col min="2" max="2" width="10.5703125" style="38" customWidth="1"/>
    <col min="3" max="3" width="29.28515625" style="39" customWidth="1"/>
    <col min="4" max="4" width="10.42578125" style="39" customWidth="1"/>
    <col min="5" max="5" width="11.140625" style="39" customWidth="1"/>
    <col min="6" max="6" width="10.28515625" style="39" customWidth="1"/>
    <col min="7" max="7" width="12.140625" style="39" customWidth="1"/>
    <col min="8" max="8" width="12.28515625" style="18" customWidth="1"/>
    <col min="9" max="247" width="8.28515625" style="18" bestFit="1" customWidth="1"/>
    <col min="248" max="248" width="9.85546875" style="18" customWidth="1"/>
    <col min="249" max="16384" width="9.140625" style="18"/>
  </cols>
  <sheetData>
    <row r="2" spans="1:8" s="40" customFormat="1" ht="65.25" customHeight="1">
      <c r="A2" s="113" t="s">
        <v>412</v>
      </c>
      <c r="B2" s="113"/>
      <c r="C2" s="113"/>
      <c r="D2" s="113"/>
      <c r="E2" s="113"/>
      <c r="F2" s="113"/>
      <c r="G2" s="113"/>
    </row>
    <row r="3" spans="1:8" s="40" customFormat="1">
      <c r="A3" s="41" t="s">
        <v>11</v>
      </c>
      <c r="B3" s="42" t="s">
        <v>411</v>
      </c>
      <c r="C3" s="42"/>
      <c r="D3" s="42"/>
      <c r="E3" s="42"/>
      <c r="F3" s="114"/>
      <c r="G3" s="114"/>
    </row>
    <row r="4" spans="1:8" s="40" customFormat="1">
      <c r="A4" s="82" t="s">
        <v>12</v>
      </c>
      <c r="B4" s="42" t="s">
        <v>416</v>
      </c>
      <c r="C4" s="42"/>
      <c r="D4" s="42"/>
      <c r="E4" s="42"/>
      <c r="F4" s="114"/>
      <c r="G4" s="114"/>
    </row>
    <row r="5" spans="1:8" ht="15.75" customHeight="1">
      <c r="A5" s="115" t="s">
        <v>125</v>
      </c>
      <c r="B5" s="116" t="s">
        <v>14</v>
      </c>
      <c r="C5" s="116" t="s">
        <v>15</v>
      </c>
      <c r="D5" s="116" t="s">
        <v>16</v>
      </c>
      <c r="E5" s="119" t="s">
        <v>17</v>
      </c>
      <c r="F5" s="119"/>
      <c r="G5" s="119"/>
      <c r="H5" s="116" t="s">
        <v>18</v>
      </c>
    </row>
    <row r="6" spans="1:8">
      <c r="A6" s="115"/>
      <c r="B6" s="117"/>
      <c r="C6" s="118"/>
      <c r="D6" s="117"/>
      <c r="E6" s="110" t="s">
        <v>19</v>
      </c>
      <c r="F6" s="110" t="s">
        <v>20</v>
      </c>
      <c r="G6" s="110" t="s">
        <v>21</v>
      </c>
      <c r="H6" s="117"/>
    </row>
    <row r="7" spans="1:8">
      <c r="A7" s="109">
        <v>1</v>
      </c>
      <c r="B7" s="25">
        <v>2</v>
      </c>
      <c r="C7" s="34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</row>
    <row r="8" spans="1:8" ht="31.5">
      <c r="A8" s="115" t="s">
        <v>159</v>
      </c>
      <c r="B8" s="25" t="s">
        <v>160</v>
      </c>
      <c r="C8" s="35" t="s">
        <v>161</v>
      </c>
      <c r="D8" s="25">
        <v>100</v>
      </c>
      <c r="E8" s="26">
        <v>1.7</v>
      </c>
      <c r="F8" s="26">
        <v>5.53</v>
      </c>
      <c r="G8" s="26">
        <v>9.94</v>
      </c>
      <c r="H8" s="26">
        <v>96.04</v>
      </c>
    </row>
    <row r="9" spans="1:8" ht="47.25">
      <c r="A9" s="115"/>
      <c r="B9" s="25" t="s">
        <v>162</v>
      </c>
      <c r="C9" s="35" t="s">
        <v>417</v>
      </c>
      <c r="D9" s="25">
        <v>255</v>
      </c>
      <c r="E9" s="26">
        <v>1.92</v>
      </c>
      <c r="F9" s="26">
        <v>3.94</v>
      </c>
      <c r="G9" s="26">
        <v>13.06</v>
      </c>
      <c r="H9" s="26">
        <v>95.92</v>
      </c>
    </row>
    <row r="10" spans="1:8" ht="31.5">
      <c r="A10" s="115"/>
      <c r="B10" s="26" t="s">
        <v>126</v>
      </c>
      <c r="C10" s="35" t="s">
        <v>418</v>
      </c>
      <c r="D10" s="25">
        <v>105</v>
      </c>
      <c r="E10" s="26">
        <v>26.5</v>
      </c>
      <c r="F10" s="26">
        <v>16.489999999999998</v>
      </c>
      <c r="G10" s="26">
        <v>7.0000000000000007E-2</v>
      </c>
      <c r="H10" s="26">
        <v>248.74</v>
      </c>
    </row>
    <row r="11" spans="1:8">
      <c r="A11" s="115"/>
      <c r="B11" s="25" t="s">
        <v>127</v>
      </c>
      <c r="C11" s="35" t="s">
        <v>108</v>
      </c>
      <c r="D11" s="25">
        <v>180</v>
      </c>
      <c r="E11" s="26">
        <v>7.97</v>
      </c>
      <c r="F11" s="26">
        <v>5.29</v>
      </c>
      <c r="G11" s="26">
        <v>50.84</v>
      </c>
      <c r="H11" s="26">
        <v>283.02</v>
      </c>
    </row>
    <row r="12" spans="1:8" ht="31.5">
      <c r="A12" s="115"/>
      <c r="B12" s="26" t="s">
        <v>163</v>
      </c>
      <c r="C12" s="35" t="s">
        <v>164</v>
      </c>
      <c r="D12" s="25">
        <v>200</v>
      </c>
      <c r="E12" s="26">
        <v>0.16</v>
      </c>
      <c r="F12" s="26">
        <v>0.16</v>
      </c>
      <c r="G12" s="26">
        <v>14.9</v>
      </c>
      <c r="H12" s="26">
        <v>62.69</v>
      </c>
    </row>
    <row r="13" spans="1:8">
      <c r="A13" s="115"/>
      <c r="B13" s="26"/>
      <c r="C13" s="35" t="s">
        <v>55</v>
      </c>
      <c r="D13" s="25">
        <v>30</v>
      </c>
      <c r="E13" s="26">
        <v>2.37</v>
      </c>
      <c r="F13" s="26">
        <v>0.3</v>
      </c>
      <c r="G13" s="26">
        <v>14.49</v>
      </c>
      <c r="H13" s="26">
        <v>70.5</v>
      </c>
    </row>
    <row r="14" spans="1:8">
      <c r="A14" s="115"/>
      <c r="B14" s="26"/>
      <c r="C14" s="35" t="s">
        <v>165</v>
      </c>
      <c r="D14" s="25">
        <v>40</v>
      </c>
      <c r="E14" s="26">
        <v>2.64</v>
      </c>
      <c r="F14" s="26">
        <v>0.48</v>
      </c>
      <c r="G14" s="26">
        <v>15.86</v>
      </c>
      <c r="H14" s="26">
        <v>79.2</v>
      </c>
    </row>
    <row r="15" spans="1:8">
      <c r="A15" s="115"/>
      <c r="B15" s="120" t="s">
        <v>166</v>
      </c>
      <c r="C15" s="120"/>
      <c r="D15" s="29">
        <v>910</v>
      </c>
      <c r="E15" s="30">
        <v>43.26</v>
      </c>
      <c r="F15" s="30">
        <v>32.19</v>
      </c>
      <c r="G15" s="30">
        <v>119.16</v>
      </c>
      <c r="H15" s="30">
        <v>936.11</v>
      </c>
    </row>
    <row r="16" spans="1:8" ht="31.5">
      <c r="A16" s="115" t="s">
        <v>167</v>
      </c>
      <c r="B16" s="25">
        <v>45</v>
      </c>
      <c r="C16" s="35" t="s">
        <v>419</v>
      </c>
      <c r="D16" s="25">
        <v>100</v>
      </c>
      <c r="E16" s="26">
        <v>2.31</v>
      </c>
      <c r="F16" s="26">
        <v>8.2100000000000009</v>
      </c>
      <c r="G16" s="26">
        <v>10.54</v>
      </c>
      <c r="H16" s="26">
        <v>127.03</v>
      </c>
    </row>
    <row r="17" spans="1:8" ht="31.5">
      <c r="A17" s="115"/>
      <c r="B17" s="25" t="s">
        <v>170</v>
      </c>
      <c r="C17" s="35" t="s">
        <v>171</v>
      </c>
      <c r="D17" s="25">
        <v>250</v>
      </c>
      <c r="E17" s="26">
        <v>2.71</v>
      </c>
      <c r="F17" s="26">
        <v>6.39</v>
      </c>
      <c r="G17" s="26">
        <v>18.690000000000001</v>
      </c>
      <c r="H17" s="26">
        <v>143.46</v>
      </c>
    </row>
    <row r="18" spans="1:8">
      <c r="A18" s="115"/>
      <c r="B18" s="25" t="s">
        <v>149</v>
      </c>
      <c r="C18" s="35" t="s">
        <v>172</v>
      </c>
      <c r="D18" s="25">
        <v>100</v>
      </c>
      <c r="E18" s="26">
        <v>17.72</v>
      </c>
      <c r="F18" s="26">
        <v>8.75</v>
      </c>
      <c r="G18" s="26">
        <v>15.25</v>
      </c>
      <c r="H18" s="26">
        <v>211.1</v>
      </c>
    </row>
    <row r="19" spans="1:8">
      <c r="A19" s="115"/>
      <c r="B19" s="25">
        <v>487</v>
      </c>
      <c r="C19" s="35" t="s">
        <v>173</v>
      </c>
      <c r="D19" s="25">
        <v>180</v>
      </c>
      <c r="E19" s="26">
        <v>3.92</v>
      </c>
      <c r="F19" s="26">
        <v>4.5</v>
      </c>
      <c r="G19" s="26">
        <v>13.64</v>
      </c>
      <c r="H19" s="26">
        <v>112.28</v>
      </c>
    </row>
    <row r="20" spans="1:8" ht="31.5">
      <c r="A20" s="115"/>
      <c r="B20" s="25" t="s">
        <v>174</v>
      </c>
      <c r="C20" s="35" t="s">
        <v>175</v>
      </c>
      <c r="D20" s="25">
        <v>200</v>
      </c>
      <c r="E20" s="26">
        <v>0.59</v>
      </c>
      <c r="F20" s="26">
        <v>0.05</v>
      </c>
      <c r="G20" s="26">
        <v>18.579999999999998</v>
      </c>
      <c r="H20" s="26">
        <v>77.94</v>
      </c>
    </row>
    <row r="21" spans="1:8">
      <c r="A21" s="115"/>
      <c r="B21" s="26"/>
      <c r="C21" s="35" t="s">
        <v>55</v>
      </c>
      <c r="D21" s="25">
        <v>50</v>
      </c>
      <c r="E21" s="26">
        <v>3.95</v>
      </c>
      <c r="F21" s="26">
        <v>0.5</v>
      </c>
      <c r="G21" s="26">
        <v>24.15</v>
      </c>
      <c r="H21" s="26">
        <v>117.5</v>
      </c>
    </row>
    <row r="22" spans="1:8">
      <c r="A22" s="115"/>
      <c r="B22" s="26"/>
      <c r="C22" s="35" t="s">
        <v>165</v>
      </c>
      <c r="D22" s="25">
        <v>60</v>
      </c>
      <c r="E22" s="26">
        <v>3.96</v>
      </c>
      <c r="F22" s="26">
        <v>0.72</v>
      </c>
      <c r="G22" s="26">
        <v>23.79</v>
      </c>
      <c r="H22" s="26">
        <v>118.8</v>
      </c>
    </row>
    <row r="23" spans="1:8">
      <c r="A23" s="115"/>
      <c r="B23" s="120" t="s">
        <v>166</v>
      </c>
      <c r="C23" s="120"/>
      <c r="D23" s="29">
        <v>940</v>
      </c>
      <c r="E23" s="30">
        <v>35.159999999999997</v>
      </c>
      <c r="F23" s="30">
        <v>29.12</v>
      </c>
      <c r="G23" s="30">
        <v>124.64</v>
      </c>
      <c r="H23" s="30">
        <v>908.11</v>
      </c>
    </row>
    <row r="24" spans="1:8">
      <c r="A24" s="115" t="s">
        <v>128</v>
      </c>
      <c r="B24" s="25" t="s">
        <v>176</v>
      </c>
      <c r="C24" s="35" t="s">
        <v>177</v>
      </c>
      <c r="D24" s="25">
        <v>100</v>
      </c>
      <c r="E24" s="26">
        <v>1.84</v>
      </c>
      <c r="F24" s="26">
        <v>8.26</v>
      </c>
      <c r="G24" s="26">
        <v>12.82</v>
      </c>
      <c r="H24" s="26">
        <v>133.30000000000001</v>
      </c>
    </row>
    <row r="25" spans="1:8" ht="31.5">
      <c r="A25" s="115"/>
      <c r="B25" s="25" t="s">
        <v>178</v>
      </c>
      <c r="C25" s="35" t="s">
        <v>420</v>
      </c>
      <c r="D25" s="25">
        <v>255</v>
      </c>
      <c r="E25" s="26">
        <v>1.93</v>
      </c>
      <c r="F25" s="26">
        <v>7.07</v>
      </c>
      <c r="G25" s="26">
        <v>13.5</v>
      </c>
      <c r="H25" s="26">
        <v>126.13</v>
      </c>
    </row>
    <row r="26" spans="1:8">
      <c r="A26" s="115"/>
      <c r="B26" s="26" t="s">
        <v>179</v>
      </c>
      <c r="C26" s="35" t="s">
        <v>180</v>
      </c>
      <c r="D26" s="25">
        <v>250</v>
      </c>
      <c r="E26" s="26">
        <v>35.76</v>
      </c>
      <c r="F26" s="26">
        <v>11.94</v>
      </c>
      <c r="G26" s="26">
        <v>44.81</v>
      </c>
      <c r="H26" s="26">
        <v>440.04</v>
      </c>
    </row>
    <row r="27" spans="1:8">
      <c r="A27" s="115"/>
      <c r="B27" s="25" t="s">
        <v>163</v>
      </c>
      <c r="C27" s="35" t="s">
        <v>181</v>
      </c>
      <c r="D27" s="25">
        <v>200</v>
      </c>
      <c r="E27" s="26">
        <v>0.16</v>
      </c>
      <c r="F27" s="26">
        <v>0.04</v>
      </c>
      <c r="G27" s="26">
        <v>15.42</v>
      </c>
      <c r="H27" s="26">
        <v>63.6</v>
      </c>
    </row>
    <row r="28" spans="1:8">
      <c r="A28" s="115"/>
      <c r="B28" s="26"/>
      <c r="C28" s="35" t="s">
        <v>55</v>
      </c>
      <c r="D28" s="25">
        <v>30</v>
      </c>
      <c r="E28" s="26">
        <v>2.37</v>
      </c>
      <c r="F28" s="26">
        <v>0.3</v>
      </c>
      <c r="G28" s="26">
        <v>14.49</v>
      </c>
      <c r="H28" s="26">
        <v>70.5</v>
      </c>
    </row>
    <row r="29" spans="1:8">
      <c r="A29" s="115"/>
      <c r="B29" s="26"/>
      <c r="C29" s="35" t="s">
        <v>165</v>
      </c>
      <c r="D29" s="25">
        <v>40</v>
      </c>
      <c r="E29" s="26">
        <v>2.64</v>
      </c>
      <c r="F29" s="26">
        <v>0.48</v>
      </c>
      <c r="G29" s="26">
        <v>15.86</v>
      </c>
      <c r="H29" s="26">
        <v>79.2</v>
      </c>
    </row>
    <row r="30" spans="1:8">
      <c r="A30" s="115"/>
      <c r="B30" s="120" t="s">
        <v>166</v>
      </c>
      <c r="C30" s="120"/>
      <c r="D30" s="29">
        <v>875</v>
      </c>
      <c r="E30" s="30">
        <v>44.7</v>
      </c>
      <c r="F30" s="30">
        <v>28.09</v>
      </c>
      <c r="G30" s="30">
        <v>116.9</v>
      </c>
      <c r="H30" s="30">
        <v>912.77</v>
      </c>
    </row>
    <row r="31" spans="1:8" ht="31.5">
      <c r="A31" s="115" t="s">
        <v>129</v>
      </c>
      <c r="B31" s="25" t="s">
        <v>421</v>
      </c>
      <c r="C31" s="35" t="s">
        <v>422</v>
      </c>
      <c r="D31" s="25">
        <v>100</v>
      </c>
      <c r="E31" s="26">
        <v>3.36</v>
      </c>
      <c r="F31" s="26">
        <v>6.03</v>
      </c>
      <c r="G31" s="26">
        <v>5.52</v>
      </c>
      <c r="H31" s="26">
        <v>91.37</v>
      </c>
    </row>
    <row r="32" spans="1:8" ht="31.5">
      <c r="A32" s="115"/>
      <c r="B32" s="25" t="s">
        <v>184</v>
      </c>
      <c r="C32" s="35" t="s">
        <v>185</v>
      </c>
      <c r="D32" s="25">
        <v>250</v>
      </c>
      <c r="E32" s="26">
        <v>5.87</v>
      </c>
      <c r="F32" s="26">
        <v>3.55</v>
      </c>
      <c r="G32" s="26">
        <v>19.28</v>
      </c>
      <c r="H32" s="26">
        <v>132.87</v>
      </c>
    </row>
    <row r="33" spans="1:8">
      <c r="A33" s="115"/>
      <c r="B33" s="25" t="s">
        <v>130</v>
      </c>
      <c r="C33" s="35" t="s">
        <v>109</v>
      </c>
      <c r="D33" s="25">
        <v>100</v>
      </c>
      <c r="E33" s="26">
        <v>16.8</v>
      </c>
      <c r="F33" s="26">
        <v>11.35</v>
      </c>
      <c r="G33" s="26">
        <v>6.87</v>
      </c>
      <c r="H33" s="26">
        <v>196.79</v>
      </c>
    </row>
    <row r="34" spans="1:8">
      <c r="A34" s="115"/>
      <c r="B34" s="25" t="s">
        <v>131</v>
      </c>
      <c r="C34" s="35" t="s">
        <v>186</v>
      </c>
      <c r="D34" s="25">
        <v>180</v>
      </c>
      <c r="E34" s="26">
        <v>4.33</v>
      </c>
      <c r="F34" s="26">
        <v>6.45</v>
      </c>
      <c r="G34" s="26">
        <v>16.940000000000001</v>
      </c>
      <c r="H34" s="26">
        <v>143.97999999999999</v>
      </c>
    </row>
    <row r="35" spans="1:8" ht="31.5">
      <c r="A35" s="115"/>
      <c r="B35" s="26" t="s">
        <v>163</v>
      </c>
      <c r="C35" s="35" t="s">
        <v>164</v>
      </c>
      <c r="D35" s="25">
        <v>200</v>
      </c>
      <c r="E35" s="26">
        <v>0.16</v>
      </c>
      <c r="F35" s="26">
        <v>0.16</v>
      </c>
      <c r="G35" s="26">
        <v>14.9</v>
      </c>
      <c r="H35" s="26">
        <v>62.69</v>
      </c>
    </row>
    <row r="36" spans="1:8">
      <c r="A36" s="115"/>
      <c r="B36" s="26"/>
      <c r="C36" s="35" t="s">
        <v>55</v>
      </c>
      <c r="D36" s="25">
        <v>60</v>
      </c>
      <c r="E36" s="26">
        <v>4.74</v>
      </c>
      <c r="F36" s="26">
        <v>0.6</v>
      </c>
      <c r="G36" s="26">
        <v>28.98</v>
      </c>
      <c r="H36" s="26">
        <v>141</v>
      </c>
    </row>
    <row r="37" spans="1:8">
      <c r="A37" s="115"/>
      <c r="B37" s="26"/>
      <c r="C37" s="35" t="s">
        <v>165</v>
      </c>
      <c r="D37" s="25">
        <v>60</v>
      </c>
      <c r="E37" s="26">
        <v>3.96</v>
      </c>
      <c r="F37" s="26">
        <v>0.72</v>
      </c>
      <c r="G37" s="26">
        <v>23.79</v>
      </c>
      <c r="H37" s="26">
        <v>118.8</v>
      </c>
    </row>
    <row r="38" spans="1:8">
      <c r="A38" s="115"/>
      <c r="B38" s="120" t="s">
        <v>166</v>
      </c>
      <c r="C38" s="120"/>
      <c r="D38" s="29">
        <v>950</v>
      </c>
      <c r="E38" s="30">
        <v>39.22</v>
      </c>
      <c r="F38" s="30">
        <v>28.86</v>
      </c>
      <c r="G38" s="30">
        <v>116.28</v>
      </c>
      <c r="H38" s="30">
        <v>887.5</v>
      </c>
    </row>
    <row r="39" spans="1:8" ht="31.5">
      <c r="A39" s="115" t="s">
        <v>132</v>
      </c>
      <c r="B39" s="25" t="s">
        <v>187</v>
      </c>
      <c r="C39" s="35" t="s">
        <v>188</v>
      </c>
      <c r="D39" s="90">
        <v>100</v>
      </c>
      <c r="E39" s="91">
        <v>1.26</v>
      </c>
      <c r="F39" s="91">
        <v>8.1</v>
      </c>
      <c r="G39" s="91">
        <v>6.25</v>
      </c>
      <c r="H39" s="91">
        <v>103.67</v>
      </c>
    </row>
    <row r="40" spans="1:8">
      <c r="A40" s="115"/>
      <c r="B40" s="25">
        <v>100</v>
      </c>
      <c r="C40" s="35" t="s">
        <v>189</v>
      </c>
      <c r="D40" s="90">
        <v>250</v>
      </c>
      <c r="E40" s="91">
        <v>2.2799999999999998</v>
      </c>
      <c r="F40" s="91">
        <v>4.28</v>
      </c>
      <c r="G40" s="91">
        <v>10.67</v>
      </c>
      <c r="H40" s="91">
        <v>90.79</v>
      </c>
    </row>
    <row r="41" spans="1:8" ht="31.5">
      <c r="A41" s="115"/>
      <c r="B41" s="25" t="s">
        <v>410</v>
      </c>
      <c r="C41" s="35" t="s">
        <v>423</v>
      </c>
      <c r="D41" s="90">
        <v>105</v>
      </c>
      <c r="E41" s="91">
        <v>22.52</v>
      </c>
      <c r="F41" s="91">
        <v>7.12</v>
      </c>
      <c r="G41" s="91">
        <v>4.16</v>
      </c>
      <c r="H41" s="91">
        <v>171.32</v>
      </c>
    </row>
    <row r="42" spans="1:8">
      <c r="A42" s="115"/>
      <c r="B42" s="25" t="s">
        <v>408</v>
      </c>
      <c r="C42" s="35" t="s">
        <v>340</v>
      </c>
      <c r="D42" s="90">
        <v>180</v>
      </c>
      <c r="E42" s="91">
        <v>3.96</v>
      </c>
      <c r="F42" s="91">
        <v>7.12</v>
      </c>
      <c r="G42" s="91">
        <v>26.55</v>
      </c>
      <c r="H42" s="91">
        <v>186.58</v>
      </c>
    </row>
    <row r="43" spans="1:8" ht="31.5">
      <c r="A43" s="115"/>
      <c r="B43" s="25" t="s">
        <v>174</v>
      </c>
      <c r="C43" s="35" t="s">
        <v>175</v>
      </c>
      <c r="D43" s="90">
        <v>200</v>
      </c>
      <c r="E43" s="91">
        <v>0.59</v>
      </c>
      <c r="F43" s="91">
        <v>0.05</v>
      </c>
      <c r="G43" s="91">
        <v>18.579999999999998</v>
      </c>
      <c r="H43" s="91">
        <v>77.94</v>
      </c>
    </row>
    <row r="44" spans="1:8">
      <c r="A44" s="115"/>
      <c r="B44" s="26"/>
      <c r="C44" s="35" t="s">
        <v>55</v>
      </c>
      <c r="D44" s="90">
        <v>50</v>
      </c>
      <c r="E44" s="91">
        <v>3.95</v>
      </c>
      <c r="F44" s="91">
        <v>0.5</v>
      </c>
      <c r="G44" s="91">
        <v>24.15</v>
      </c>
      <c r="H44" s="91">
        <v>117.5</v>
      </c>
    </row>
    <row r="45" spans="1:8">
      <c r="A45" s="115"/>
      <c r="B45" s="26"/>
      <c r="C45" s="35" t="s">
        <v>165</v>
      </c>
      <c r="D45" s="90">
        <v>60</v>
      </c>
      <c r="E45" s="91">
        <v>3.96</v>
      </c>
      <c r="F45" s="91">
        <v>0.72</v>
      </c>
      <c r="G45" s="91">
        <v>23.79</v>
      </c>
      <c r="H45" s="91">
        <v>118.8</v>
      </c>
    </row>
    <row r="46" spans="1:8">
      <c r="A46" s="115"/>
      <c r="B46" s="120" t="s">
        <v>166</v>
      </c>
      <c r="C46" s="120"/>
      <c r="D46" s="92">
        <v>945</v>
      </c>
      <c r="E46" s="93">
        <v>38.520000000000003</v>
      </c>
      <c r="F46" s="93">
        <v>27.89</v>
      </c>
      <c r="G46" s="93">
        <v>114.15</v>
      </c>
      <c r="H46" s="93">
        <v>866.6</v>
      </c>
    </row>
    <row r="47" spans="1:8" ht="31.5">
      <c r="A47" s="115" t="s">
        <v>133</v>
      </c>
      <c r="B47" s="25">
        <v>45</v>
      </c>
      <c r="C47" s="35" t="s">
        <v>419</v>
      </c>
      <c r="D47" s="25">
        <v>100</v>
      </c>
      <c r="E47" s="26">
        <v>2.31</v>
      </c>
      <c r="F47" s="26">
        <v>8.2100000000000009</v>
      </c>
      <c r="G47" s="26">
        <v>10.54</v>
      </c>
      <c r="H47" s="26">
        <v>127.03</v>
      </c>
    </row>
    <row r="48" spans="1:8" ht="31.5">
      <c r="A48" s="115"/>
      <c r="B48" s="25" t="s">
        <v>193</v>
      </c>
      <c r="C48" s="35" t="s">
        <v>424</v>
      </c>
      <c r="D48" s="25">
        <v>255</v>
      </c>
      <c r="E48" s="26">
        <v>2.2000000000000002</v>
      </c>
      <c r="F48" s="26">
        <v>7.09</v>
      </c>
      <c r="G48" s="26">
        <v>18.059999999999999</v>
      </c>
      <c r="H48" s="26">
        <v>145.29</v>
      </c>
    </row>
    <row r="49" spans="1:8">
      <c r="A49" s="115"/>
      <c r="B49" s="26" t="s">
        <v>134</v>
      </c>
      <c r="C49" s="35" t="s">
        <v>95</v>
      </c>
      <c r="D49" s="25">
        <v>100</v>
      </c>
      <c r="E49" s="26">
        <v>19.18</v>
      </c>
      <c r="F49" s="26">
        <v>10.24</v>
      </c>
      <c r="G49" s="26">
        <v>1.91</v>
      </c>
      <c r="H49" s="26">
        <v>176.68</v>
      </c>
    </row>
    <row r="50" spans="1:8">
      <c r="A50" s="115"/>
      <c r="B50" s="25" t="s">
        <v>127</v>
      </c>
      <c r="C50" s="35" t="s">
        <v>194</v>
      </c>
      <c r="D50" s="25">
        <v>180</v>
      </c>
      <c r="E50" s="26">
        <v>7.97</v>
      </c>
      <c r="F50" s="26">
        <v>5.29</v>
      </c>
      <c r="G50" s="26">
        <v>50.84</v>
      </c>
      <c r="H50" s="26">
        <v>283.02</v>
      </c>
    </row>
    <row r="51" spans="1:8">
      <c r="A51" s="115"/>
      <c r="B51" s="25" t="s">
        <v>163</v>
      </c>
      <c r="C51" s="35" t="s">
        <v>181</v>
      </c>
      <c r="D51" s="25">
        <v>200</v>
      </c>
      <c r="E51" s="26">
        <v>0.16</v>
      </c>
      <c r="F51" s="26">
        <v>0.04</v>
      </c>
      <c r="G51" s="26">
        <v>15.42</v>
      </c>
      <c r="H51" s="26">
        <v>63.6</v>
      </c>
    </row>
    <row r="52" spans="1:8">
      <c r="A52" s="115"/>
      <c r="B52" s="26"/>
      <c r="C52" s="35" t="s">
        <v>55</v>
      </c>
      <c r="D52" s="25">
        <v>30</v>
      </c>
      <c r="E52" s="26">
        <v>2.37</v>
      </c>
      <c r="F52" s="26">
        <v>0.3</v>
      </c>
      <c r="G52" s="26">
        <v>14.49</v>
      </c>
      <c r="H52" s="26">
        <v>70.5</v>
      </c>
    </row>
    <row r="53" spans="1:8">
      <c r="A53" s="115"/>
      <c r="B53" s="26"/>
      <c r="C53" s="35" t="s">
        <v>165</v>
      </c>
      <c r="D53" s="25">
        <v>40</v>
      </c>
      <c r="E53" s="26">
        <v>2.64</v>
      </c>
      <c r="F53" s="26">
        <v>0.48</v>
      </c>
      <c r="G53" s="26">
        <v>15.86</v>
      </c>
      <c r="H53" s="26">
        <v>79.2</v>
      </c>
    </row>
    <row r="54" spans="1:8">
      <c r="A54" s="115"/>
      <c r="B54" s="120" t="s">
        <v>166</v>
      </c>
      <c r="C54" s="120"/>
      <c r="D54" s="29">
        <v>905</v>
      </c>
      <c r="E54" s="30">
        <v>36.83</v>
      </c>
      <c r="F54" s="30">
        <v>31.65</v>
      </c>
      <c r="G54" s="30">
        <v>127.12</v>
      </c>
      <c r="H54" s="30">
        <v>945.32</v>
      </c>
    </row>
    <row r="55" spans="1:8" ht="47.25">
      <c r="A55" s="115" t="s">
        <v>135</v>
      </c>
      <c r="B55" s="25" t="s">
        <v>195</v>
      </c>
      <c r="C55" s="35" t="s">
        <v>196</v>
      </c>
      <c r="D55" s="25">
        <v>100</v>
      </c>
      <c r="E55" s="26">
        <v>3.09</v>
      </c>
      <c r="F55" s="26">
        <v>7.19</v>
      </c>
      <c r="G55" s="26">
        <v>11.84</v>
      </c>
      <c r="H55" s="26">
        <v>124.94</v>
      </c>
    </row>
    <row r="56" spans="1:8" ht="47.25">
      <c r="A56" s="115"/>
      <c r="B56" s="25" t="s">
        <v>197</v>
      </c>
      <c r="C56" s="35" t="s">
        <v>425</v>
      </c>
      <c r="D56" s="25">
        <v>255</v>
      </c>
      <c r="E56" s="26">
        <v>2.42</v>
      </c>
      <c r="F56" s="26">
        <v>6.06</v>
      </c>
      <c r="G56" s="26">
        <v>11.49</v>
      </c>
      <c r="H56" s="26">
        <v>110.85</v>
      </c>
    </row>
    <row r="57" spans="1:8" ht="31.5">
      <c r="A57" s="115"/>
      <c r="B57" s="25" t="s">
        <v>149</v>
      </c>
      <c r="C57" s="35" t="s">
        <v>198</v>
      </c>
      <c r="D57" s="25">
        <v>100</v>
      </c>
      <c r="E57" s="26">
        <v>16.32</v>
      </c>
      <c r="F57" s="26">
        <v>8.5500000000000007</v>
      </c>
      <c r="G57" s="26">
        <v>13.38</v>
      </c>
      <c r="H57" s="26">
        <v>193.93</v>
      </c>
    </row>
    <row r="58" spans="1:8">
      <c r="A58" s="115"/>
      <c r="B58" s="25">
        <v>487</v>
      </c>
      <c r="C58" s="35" t="s">
        <v>173</v>
      </c>
      <c r="D58" s="25">
        <v>180</v>
      </c>
      <c r="E58" s="26">
        <v>3.92</v>
      </c>
      <c r="F58" s="26">
        <v>4.5</v>
      </c>
      <c r="G58" s="26">
        <v>13.64</v>
      </c>
      <c r="H58" s="26">
        <v>112.28</v>
      </c>
    </row>
    <row r="59" spans="1:8" ht="31.5">
      <c r="A59" s="115"/>
      <c r="B59" s="26" t="s">
        <v>163</v>
      </c>
      <c r="C59" s="35" t="s">
        <v>199</v>
      </c>
      <c r="D59" s="25">
        <v>200</v>
      </c>
      <c r="E59" s="26">
        <v>0.24</v>
      </c>
      <c r="F59" s="26">
        <v>0.13</v>
      </c>
      <c r="G59" s="26">
        <v>15.14</v>
      </c>
      <c r="H59" s="26">
        <v>64.06</v>
      </c>
    </row>
    <row r="60" spans="1:8">
      <c r="A60" s="115"/>
      <c r="B60" s="26"/>
      <c r="C60" s="35" t="s">
        <v>55</v>
      </c>
      <c r="D60" s="25">
        <v>50</v>
      </c>
      <c r="E60" s="26">
        <v>3.95</v>
      </c>
      <c r="F60" s="26">
        <v>0.5</v>
      </c>
      <c r="G60" s="26">
        <v>24.15</v>
      </c>
      <c r="H60" s="26">
        <v>117.5</v>
      </c>
    </row>
    <row r="61" spans="1:8">
      <c r="A61" s="115"/>
      <c r="B61" s="26"/>
      <c r="C61" s="35" t="s">
        <v>165</v>
      </c>
      <c r="D61" s="25">
        <v>60</v>
      </c>
      <c r="E61" s="26">
        <v>3.96</v>
      </c>
      <c r="F61" s="26">
        <v>0.72</v>
      </c>
      <c r="G61" s="26">
        <v>23.79</v>
      </c>
      <c r="H61" s="26">
        <v>118.8</v>
      </c>
    </row>
    <row r="62" spans="1:8">
      <c r="A62" s="115"/>
      <c r="B62" s="120" t="s">
        <v>166</v>
      </c>
      <c r="C62" s="120"/>
      <c r="D62" s="29">
        <v>945</v>
      </c>
      <c r="E62" s="30">
        <v>33.9</v>
      </c>
      <c r="F62" s="30">
        <v>27.65</v>
      </c>
      <c r="G62" s="30">
        <v>113.43</v>
      </c>
      <c r="H62" s="30">
        <v>842.36</v>
      </c>
    </row>
    <row r="63" spans="1:8">
      <c r="A63" s="115" t="s">
        <v>136</v>
      </c>
      <c r="B63" s="25" t="s">
        <v>210</v>
      </c>
      <c r="C63" s="35" t="s">
        <v>211</v>
      </c>
      <c r="D63" s="25">
        <v>100</v>
      </c>
      <c r="E63" s="26">
        <v>4.2699999999999996</v>
      </c>
      <c r="F63" s="26">
        <v>7.69</v>
      </c>
      <c r="G63" s="26">
        <v>8.16</v>
      </c>
      <c r="H63" s="26">
        <v>122.33</v>
      </c>
    </row>
    <row r="64" spans="1:8" ht="31.5">
      <c r="A64" s="115"/>
      <c r="B64" s="25" t="s">
        <v>200</v>
      </c>
      <c r="C64" s="35" t="s">
        <v>426</v>
      </c>
      <c r="D64" s="25">
        <v>255</v>
      </c>
      <c r="E64" s="26">
        <v>2.4</v>
      </c>
      <c r="F64" s="26">
        <v>3.13</v>
      </c>
      <c r="G64" s="26">
        <v>16.850000000000001</v>
      </c>
      <c r="H64" s="26">
        <v>105.92</v>
      </c>
    </row>
    <row r="65" spans="1:8">
      <c r="A65" s="115"/>
      <c r="B65" s="25" t="s">
        <v>152</v>
      </c>
      <c r="C65" s="35" t="s">
        <v>110</v>
      </c>
      <c r="D65" s="25">
        <v>100</v>
      </c>
      <c r="E65" s="26">
        <v>20.66</v>
      </c>
      <c r="F65" s="26">
        <v>14.93</v>
      </c>
      <c r="G65" s="26">
        <v>3.58</v>
      </c>
      <c r="H65" s="26">
        <v>231.45</v>
      </c>
    </row>
    <row r="66" spans="1:8" ht="31.5">
      <c r="A66" s="115"/>
      <c r="B66" s="25" t="s">
        <v>145</v>
      </c>
      <c r="C66" s="35" t="s">
        <v>201</v>
      </c>
      <c r="D66" s="25">
        <v>180</v>
      </c>
      <c r="E66" s="26">
        <v>7.6</v>
      </c>
      <c r="F66" s="26">
        <v>5.61</v>
      </c>
      <c r="G66" s="26">
        <v>34.33</v>
      </c>
      <c r="H66" s="26">
        <v>217.85</v>
      </c>
    </row>
    <row r="67" spans="1:8" ht="31.5">
      <c r="A67" s="115"/>
      <c r="B67" s="25" t="s">
        <v>202</v>
      </c>
      <c r="C67" s="35" t="s">
        <v>203</v>
      </c>
      <c r="D67" s="25">
        <v>200</v>
      </c>
      <c r="E67" s="26">
        <v>0.53</v>
      </c>
      <c r="F67" s="26">
        <v>0.22</v>
      </c>
      <c r="G67" s="26">
        <v>18.600000000000001</v>
      </c>
      <c r="H67" s="26">
        <v>88.51</v>
      </c>
    </row>
    <row r="68" spans="1:8">
      <c r="A68" s="115"/>
      <c r="B68" s="26"/>
      <c r="C68" s="35" t="s">
        <v>55</v>
      </c>
      <c r="D68" s="25">
        <v>40</v>
      </c>
      <c r="E68" s="26">
        <v>3.16</v>
      </c>
      <c r="F68" s="26">
        <v>0.4</v>
      </c>
      <c r="G68" s="26">
        <v>19.32</v>
      </c>
      <c r="H68" s="26">
        <v>94</v>
      </c>
    </row>
    <row r="69" spans="1:8">
      <c r="A69" s="115"/>
      <c r="B69" s="26"/>
      <c r="C69" s="35" t="s">
        <v>165</v>
      </c>
      <c r="D69" s="25">
        <v>50</v>
      </c>
      <c r="E69" s="26">
        <v>3.3</v>
      </c>
      <c r="F69" s="26">
        <v>0.6</v>
      </c>
      <c r="G69" s="26">
        <v>19.829999999999998</v>
      </c>
      <c r="H69" s="26">
        <v>99</v>
      </c>
    </row>
    <row r="70" spans="1:8">
      <c r="A70" s="115"/>
      <c r="B70" s="120" t="s">
        <v>166</v>
      </c>
      <c r="C70" s="120"/>
      <c r="D70" s="29">
        <v>925</v>
      </c>
      <c r="E70" s="30">
        <v>41.92</v>
      </c>
      <c r="F70" s="30">
        <v>32.58</v>
      </c>
      <c r="G70" s="30">
        <v>120.67</v>
      </c>
      <c r="H70" s="30">
        <v>959.06</v>
      </c>
    </row>
    <row r="71" spans="1:8" ht="31.5">
      <c r="A71" s="115" t="s">
        <v>137</v>
      </c>
      <c r="B71" s="25" t="s">
        <v>195</v>
      </c>
      <c r="C71" s="35" t="s">
        <v>427</v>
      </c>
      <c r="D71" s="25">
        <v>100</v>
      </c>
      <c r="E71" s="26">
        <v>1.7</v>
      </c>
      <c r="F71" s="26">
        <v>5.53</v>
      </c>
      <c r="G71" s="26">
        <v>9.94</v>
      </c>
      <c r="H71" s="26">
        <v>96.04</v>
      </c>
    </row>
    <row r="72" spans="1:8" ht="47.25">
      <c r="A72" s="115"/>
      <c r="B72" s="25" t="s">
        <v>162</v>
      </c>
      <c r="C72" s="35" t="s">
        <v>417</v>
      </c>
      <c r="D72" s="25">
        <v>255</v>
      </c>
      <c r="E72" s="26">
        <v>1.92</v>
      </c>
      <c r="F72" s="26">
        <v>3.94</v>
      </c>
      <c r="G72" s="26">
        <v>13.06</v>
      </c>
      <c r="H72" s="26">
        <v>95.92</v>
      </c>
    </row>
    <row r="73" spans="1:8">
      <c r="A73" s="115"/>
      <c r="B73" s="25">
        <v>356</v>
      </c>
      <c r="C73" s="35" t="s">
        <v>111</v>
      </c>
      <c r="D73" s="25">
        <v>100</v>
      </c>
      <c r="E73" s="26">
        <v>19.149999999999999</v>
      </c>
      <c r="F73" s="26">
        <v>16.46</v>
      </c>
      <c r="G73" s="26">
        <v>0.27</v>
      </c>
      <c r="H73" s="26">
        <v>270.5</v>
      </c>
    </row>
    <row r="74" spans="1:8" ht="31.5">
      <c r="A74" s="115"/>
      <c r="B74" s="25" t="s">
        <v>138</v>
      </c>
      <c r="C74" s="35" t="s">
        <v>94</v>
      </c>
      <c r="D74" s="25">
        <v>180</v>
      </c>
      <c r="E74" s="26">
        <v>4.22</v>
      </c>
      <c r="F74" s="26">
        <v>3.55</v>
      </c>
      <c r="G74" s="26">
        <v>38.25</v>
      </c>
      <c r="H74" s="26">
        <v>202.08</v>
      </c>
    </row>
    <row r="75" spans="1:8">
      <c r="A75" s="115"/>
      <c r="B75" s="25" t="s">
        <v>163</v>
      </c>
      <c r="C75" s="35" t="s">
        <v>181</v>
      </c>
      <c r="D75" s="25">
        <v>200</v>
      </c>
      <c r="E75" s="26">
        <v>0.16</v>
      </c>
      <c r="F75" s="26">
        <v>0.04</v>
      </c>
      <c r="G75" s="26">
        <v>15.42</v>
      </c>
      <c r="H75" s="26">
        <v>63.6</v>
      </c>
    </row>
    <row r="76" spans="1:8">
      <c r="A76" s="115"/>
      <c r="B76" s="26"/>
      <c r="C76" s="35" t="s">
        <v>55</v>
      </c>
      <c r="D76" s="25">
        <v>40</v>
      </c>
      <c r="E76" s="26">
        <v>3.16</v>
      </c>
      <c r="F76" s="26">
        <v>0.4</v>
      </c>
      <c r="G76" s="26">
        <v>19.32</v>
      </c>
      <c r="H76" s="26">
        <v>94</v>
      </c>
    </row>
    <row r="77" spans="1:8">
      <c r="A77" s="115"/>
      <c r="B77" s="26"/>
      <c r="C77" s="35" t="s">
        <v>165</v>
      </c>
      <c r="D77" s="25">
        <v>50</v>
      </c>
      <c r="E77" s="26">
        <v>3.3</v>
      </c>
      <c r="F77" s="26">
        <v>0.6</v>
      </c>
      <c r="G77" s="26">
        <v>19.829999999999998</v>
      </c>
      <c r="H77" s="26">
        <v>99</v>
      </c>
    </row>
    <row r="78" spans="1:8">
      <c r="A78" s="115"/>
      <c r="B78" s="120" t="s">
        <v>166</v>
      </c>
      <c r="C78" s="120"/>
      <c r="D78" s="29">
        <v>925</v>
      </c>
      <c r="E78" s="30">
        <v>33.61</v>
      </c>
      <c r="F78" s="30">
        <v>30.52</v>
      </c>
      <c r="G78" s="30">
        <v>116.09</v>
      </c>
      <c r="H78" s="30">
        <v>921.14</v>
      </c>
    </row>
    <row r="79" spans="1:8">
      <c r="A79" s="115" t="s">
        <v>139</v>
      </c>
      <c r="B79" s="25" t="s">
        <v>204</v>
      </c>
      <c r="C79" s="35" t="s">
        <v>205</v>
      </c>
      <c r="D79" s="25">
        <v>100</v>
      </c>
      <c r="E79" s="26">
        <v>1.75</v>
      </c>
      <c r="F79" s="26">
        <v>7.21</v>
      </c>
      <c r="G79" s="26">
        <v>9.36</v>
      </c>
      <c r="H79" s="26">
        <v>110.05</v>
      </c>
    </row>
    <row r="80" spans="1:8" ht="31.5">
      <c r="A80" s="115"/>
      <c r="B80" s="25" t="s">
        <v>184</v>
      </c>
      <c r="C80" s="35" t="s">
        <v>185</v>
      </c>
      <c r="D80" s="25">
        <v>250</v>
      </c>
      <c r="E80" s="26">
        <v>5.87</v>
      </c>
      <c r="F80" s="26">
        <v>3.55</v>
      </c>
      <c r="G80" s="26">
        <v>19.28</v>
      </c>
      <c r="H80" s="26">
        <v>132.87</v>
      </c>
    </row>
    <row r="81" spans="1:8" ht="31.5">
      <c r="A81" s="115"/>
      <c r="B81" s="25" t="s">
        <v>140</v>
      </c>
      <c r="C81" s="35" t="s">
        <v>428</v>
      </c>
      <c r="D81" s="25">
        <v>105</v>
      </c>
      <c r="E81" s="26">
        <v>16.239999999999998</v>
      </c>
      <c r="F81" s="26">
        <v>9.67</v>
      </c>
      <c r="G81" s="26">
        <v>13.46</v>
      </c>
      <c r="H81" s="26">
        <v>203.11</v>
      </c>
    </row>
    <row r="82" spans="1:8">
      <c r="A82" s="115"/>
      <c r="B82" s="25" t="s">
        <v>141</v>
      </c>
      <c r="C82" s="35" t="s">
        <v>142</v>
      </c>
      <c r="D82" s="25">
        <v>180</v>
      </c>
      <c r="E82" s="26">
        <v>4.42</v>
      </c>
      <c r="F82" s="26">
        <v>6.1</v>
      </c>
      <c r="G82" s="26">
        <v>34.86</v>
      </c>
      <c r="H82" s="26">
        <v>211.68</v>
      </c>
    </row>
    <row r="83" spans="1:8" ht="31.5">
      <c r="A83" s="115"/>
      <c r="B83" s="26" t="s">
        <v>163</v>
      </c>
      <c r="C83" s="35" t="s">
        <v>164</v>
      </c>
      <c r="D83" s="25">
        <v>200</v>
      </c>
      <c r="E83" s="26">
        <v>0.16</v>
      </c>
      <c r="F83" s="26">
        <v>0.16</v>
      </c>
      <c r="G83" s="26">
        <v>14.9</v>
      </c>
      <c r="H83" s="26">
        <v>62.69</v>
      </c>
    </row>
    <row r="84" spans="1:8">
      <c r="A84" s="115"/>
      <c r="B84" s="26"/>
      <c r="C84" s="35" t="s">
        <v>55</v>
      </c>
      <c r="D84" s="25">
        <v>30</v>
      </c>
      <c r="E84" s="26">
        <v>2.37</v>
      </c>
      <c r="F84" s="26">
        <v>0.3</v>
      </c>
      <c r="G84" s="26">
        <v>14.49</v>
      </c>
      <c r="H84" s="26">
        <v>70.5</v>
      </c>
    </row>
    <row r="85" spans="1:8">
      <c r="A85" s="115"/>
      <c r="B85" s="26"/>
      <c r="C85" s="35" t="s">
        <v>165</v>
      </c>
      <c r="D85" s="25">
        <v>40</v>
      </c>
      <c r="E85" s="26">
        <v>2.64</v>
      </c>
      <c r="F85" s="26">
        <v>0.48</v>
      </c>
      <c r="G85" s="26">
        <v>15.86</v>
      </c>
      <c r="H85" s="26">
        <v>79.2</v>
      </c>
    </row>
    <row r="86" spans="1:8">
      <c r="A86" s="115"/>
      <c r="B86" s="120" t="s">
        <v>166</v>
      </c>
      <c r="C86" s="120"/>
      <c r="D86" s="29">
        <v>905</v>
      </c>
      <c r="E86" s="30">
        <v>33.450000000000003</v>
      </c>
      <c r="F86" s="30">
        <v>27.47</v>
      </c>
      <c r="G86" s="30">
        <v>122.21</v>
      </c>
      <c r="H86" s="30">
        <v>870.1</v>
      </c>
    </row>
    <row r="87" spans="1:8" ht="63">
      <c r="A87" s="115" t="s">
        <v>143</v>
      </c>
      <c r="B87" s="25">
        <v>39</v>
      </c>
      <c r="C87" s="35" t="s">
        <v>429</v>
      </c>
      <c r="D87" s="25">
        <v>100</v>
      </c>
      <c r="E87" s="26">
        <v>1.5</v>
      </c>
      <c r="F87" s="26">
        <v>5.23</v>
      </c>
      <c r="G87" s="26">
        <v>8.7799999999999994</v>
      </c>
      <c r="H87" s="26">
        <v>89.2</v>
      </c>
    </row>
    <row r="88" spans="1:8" ht="31.5">
      <c r="A88" s="115"/>
      <c r="B88" s="25" t="s">
        <v>178</v>
      </c>
      <c r="C88" s="35" t="s">
        <v>420</v>
      </c>
      <c r="D88" s="25">
        <v>255</v>
      </c>
      <c r="E88" s="26">
        <v>1.93</v>
      </c>
      <c r="F88" s="26">
        <v>7.07</v>
      </c>
      <c r="G88" s="26">
        <v>13.5</v>
      </c>
      <c r="H88" s="26">
        <v>126.13</v>
      </c>
    </row>
    <row r="89" spans="1:8">
      <c r="A89" s="115"/>
      <c r="B89" s="25" t="s">
        <v>144</v>
      </c>
      <c r="C89" s="35" t="s">
        <v>93</v>
      </c>
      <c r="D89" s="25">
        <v>100</v>
      </c>
      <c r="E89" s="26">
        <v>17.579999999999998</v>
      </c>
      <c r="F89" s="26">
        <v>12.65</v>
      </c>
      <c r="G89" s="26">
        <v>3.58</v>
      </c>
      <c r="H89" s="26">
        <v>195.05</v>
      </c>
    </row>
    <row r="90" spans="1:8" ht="31.5">
      <c r="A90" s="115"/>
      <c r="B90" s="25" t="s">
        <v>145</v>
      </c>
      <c r="C90" s="35" t="s">
        <v>201</v>
      </c>
      <c r="D90" s="25">
        <v>180</v>
      </c>
      <c r="E90" s="26">
        <v>7.6</v>
      </c>
      <c r="F90" s="26">
        <v>5.61</v>
      </c>
      <c r="G90" s="26">
        <v>34.33</v>
      </c>
      <c r="H90" s="26">
        <v>217.85</v>
      </c>
    </row>
    <row r="91" spans="1:8" ht="31.5">
      <c r="A91" s="115"/>
      <c r="B91" s="25" t="s">
        <v>174</v>
      </c>
      <c r="C91" s="35" t="s">
        <v>175</v>
      </c>
      <c r="D91" s="25">
        <v>200</v>
      </c>
      <c r="E91" s="26">
        <v>0.59</v>
      </c>
      <c r="F91" s="26">
        <v>0.05</v>
      </c>
      <c r="G91" s="26">
        <v>18.579999999999998</v>
      </c>
      <c r="H91" s="26">
        <v>77.94</v>
      </c>
    </row>
    <row r="92" spans="1:8">
      <c r="A92" s="115"/>
      <c r="B92" s="26"/>
      <c r="C92" s="35" t="s">
        <v>55</v>
      </c>
      <c r="D92" s="25">
        <v>40</v>
      </c>
      <c r="E92" s="26">
        <v>3.16</v>
      </c>
      <c r="F92" s="26">
        <v>0.4</v>
      </c>
      <c r="G92" s="26">
        <v>19.32</v>
      </c>
      <c r="H92" s="26">
        <v>94</v>
      </c>
    </row>
    <row r="93" spans="1:8">
      <c r="A93" s="115"/>
      <c r="B93" s="26"/>
      <c r="C93" s="35" t="s">
        <v>165</v>
      </c>
      <c r="D93" s="25">
        <v>50</v>
      </c>
      <c r="E93" s="26">
        <v>3.3</v>
      </c>
      <c r="F93" s="26">
        <v>0.6</v>
      </c>
      <c r="G93" s="26">
        <v>19.829999999999998</v>
      </c>
      <c r="H93" s="26">
        <v>99</v>
      </c>
    </row>
    <row r="94" spans="1:8">
      <c r="A94" s="115"/>
      <c r="B94" s="120" t="s">
        <v>166</v>
      </c>
      <c r="C94" s="120"/>
      <c r="D94" s="29">
        <v>925</v>
      </c>
      <c r="E94" s="30">
        <v>35.659999999999997</v>
      </c>
      <c r="F94" s="30">
        <v>31.61</v>
      </c>
      <c r="G94" s="30">
        <v>117.92</v>
      </c>
      <c r="H94" s="30">
        <v>899.17</v>
      </c>
    </row>
    <row r="95" spans="1:8" ht="31.5">
      <c r="A95" s="115" t="s">
        <v>146</v>
      </c>
      <c r="B95" s="25" t="s">
        <v>421</v>
      </c>
      <c r="C95" s="35" t="s">
        <v>422</v>
      </c>
      <c r="D95" s="25">
        <v>100</v>
      </c>
      <c r="E95" s="26">
        <v>3.36</v>
      </c>
      <c r="F95" s="26">
        <v>6.03</v>
      </c>
      <c r="G95" s="26">
        <v>5.52</v>
      </c>
      <c r="H95" s="26">
        <v>91.37</v>
      </c>
    </row>
    <row r="96" spans="1:8" ht="31.5">
      <c r="A96" s="115"/>
      <c r="B96" s="25" t="s">
        <v>193</v>
      </c>
      <c r="C96" s="35" t="s">
        <v>208</v>
      </c>
      <c r="D96" s="25">
        <v>255</v>
      </c>
      <c r="E96" s="26">
        <v>2.2000000000000002</v>
      </c>
      <c r="F96" s="26">
        <v>7.09</v>
      </c>
      <c r="G96" s="26">
        <v>18.059999999999999</v>
      </c>
      <c r="H96" s="26">
        <v>145.29</v>
      </c>
    </row>
    <row r="97" spans="1:8" ht="31.5" customHeight="1">
      <c r="A97" s="115"/>
      <c r="B97" s="25" t="s">
        <v>209</v>
      </c>
      <c r="C97" s="35" t="s">
        <v>430</v>
      </c>
      <c r="D97" s="25">
        <v>255</v>
      </c>
      <c r="E97" s="26">
        <v>29.439999999999998</v>
      </c>
      <c r="F97" s="26">
        <v>15.559999999999999</v>
      </c>
      <c r="G97" s="26">
        <v>52.69</v>
      </c>
      <c r="H97" s="26">
        <v>468.01</v>
      </c>
    </row>
    <row r="98" spans="1:8">
      <c r="A98" s="115"/>
      <c r="B98" s="25" t="s">
        <v>163</v>
      </c>
      <c r="C98" s="35" t="s">
        <v>181</v>
      </c>
      <c r="D98" s="25">
        <v>200</v>
      </c>
      <c r="E98" s="26">
        <v>0.16</v>
      </c>
      <c r="F98" s="26">
        <v>0.04</v>
      </c>
      <c r="G98" s="26">
        <v>15.42</v>
      </c>
      <c r="H98" s="26">
        <v>63.6</v>
      </c>
    </row>
    <row r="99" spans="1:8">
      <c r="A99" s="115"/>
      <c r="B99" s="26"/>
      <c r="C99" s="35" t="s">
        <v>55</v>
      </c>
      <c r="D99" s="25">
        <v>40</v>
      </c>
      <c r="E99" s="26">
        <v>3.16</v>
      </c>
      <c r="F99" s="26">
        <v>0.4</v>
      </c>
      <c r="G99" s="26">
        <v>19.32</v>
      </c>
      <c r="H99" s="26">
        <v>94</v>
      </c>
    </row>
    <row r="100" spans="1:8">
      <c r="A100" s="115"/>
      <c r="B100" s="26"/>
      <c r="C100" s="35" t="s">
        <v>165</v>
      </c>
      <c r="D100" s="25">
        <v>50</v>
      </c>
      <c r="E100" s="26">
        <v>3.3</v>
      </c>
      <c r="F100" s="26">
        <v>0.6</v>
      </c>
      <c r="G100" s="26">
        <v>19.829999999999998</v>
      </c>
      <c r="H100" s="26">
        <v>99</v>
      </c>
    </row>
    <row r="101" spans="1:8">
      <c r="A101" s="115"/>
      <c r="B101" s="120" t="s">
        <v>166</v>
      </c>
      <c r="C101" s="120"/>
      <c r="D101" s="29">
        <v>900</v>
      </c>
      <c r="E101" s="30">
        <v>41.62</v>
      </c>
      <c r="F101" s="30">
        <v>29.72</v>
      </c>
      <c r="G101" s="30">
        <v>130.84</v>
      </c>
      <c r="H101" s="30">
        <v>961.27</v>
      </c>
    </row>
    <row r="102" spans="1:8">
      <c r="A102" s="115" t="s">
        <v>147</v>
      </c>
      <c r="B102" s="25" t="s">
        <v>210</v>
      </c>
      <c r="C102" s="35" t="s">
        <v>211</v>
      </c>
      <c r="D102" s="160">
        <v>100</v>
      </c>
      <c r="E102" s="161">
        <v>4.2699999999999996</v>
      </c>
      <c r="F102" s="161">
        <v>7.69</v>
      </c>
      <c r="G102" s="161">
        <v>8.16</v>
      </c>
      <c r="H102" s="161">
        <v>122.33</v>
      </c>
    </row>
    <row r="103" spans="1:8" ht="47.25">
      <c r="A103" s="115"/>
      <c r="B103" s="25" t="s">
        <v>197</v>
      </c>
      <c r="C103" s="35" t="s">
        <v>425</v>
      </c>
      <c r="D103" s="160">
        <v>255</v>
      </c>
      <c r="E103" s="161">
        <v>2.42</v>
      </c>
      <c r="F103" s="161">
        <v>6.06</v>
      </c>
      <c r="G103" s="161">
        <v>11.49</v>
      </c>
      <c r="H103" s="161">
        <v>110.85</v>
      </c>
    </row>
    <row r="104" spans="1:8" ht="47.25">
      <c r="A104" s="115"/>
      <c r="B104" s="25" t="s">
        <v>149</v>
      </c>
      <c r="C104" s="35" t="s">
        <v>431</v>
      </c>
      <c r="D104" s="160">
        <v>105</v>
      </c>
      <c r="E104" s="161">
        <v>16.36</v>
      </c>
      <c r="F104" s="161">
        <v>12.18</v>
      </c>
      <c r="G104" s="161">
        <v>13.450000000000001</v>
      </c>
      <c r="H104" s="161">
        <v>226.98000000000002</v>
      </c>
    </row>
    <row r="105" spans="1:8">
      <c r="A105" s="115"/>
      <c r="B105" s="25" t="s">
        <v>127</v>
      </c>
      <c r="C105" s="35" t="s">
        <v>194</v>
      </c>
      <c r="D105" s="160">
        <v>180</v>
      </c>
      <c r="E105" s="161">
        <v>7.97</v>
      </c>
      <c r="F105" s="161">
        <v>5.29</v>
      </c>
      <c r="G105" s="161">
        <v>50.84</v>
      </c>
      <c r="H105" s="161">
        <v>283.02</v>
      </c>
    </row>
    <row r="106" spans="1:8" ht="31.5">
      <c r="A106" s="115"/>
      <c r="B106" s="26" t="s">
        <v>163</v>
      </c>
      <c r="C106" s="35" t="s">
        <v>164</v>
      </c>
      <c r="D106" s="160">
        <v>200</v>
      </c>
      <c r="E106" s="161">
        <v>0.16</v>
      </c>
      <c r="F106" s="161">
        <v>0.16</v>
      </c>
      <c r="G106" s="162">
        <v>14.9</v>
      </c>
      <c r="H106" s="161">
        <v>62.69</v>
      </c>
    </row>
    <row r="107" spans="1:8">
      <c r="A107" s="115"/>
      <c r="B107" s="26"/>
      <c r="C107" s="35" t="s">
        <v>55</v>
      </c>
      <c r="D107" s="160">
        <v>30</v>
      </c>
      <c r="E107" s="161">
        <v>2.37</v>
      </c>
      <c r="F107" s="162">
        <v>0.3</v>
      </c>
      <c r="G107" s="161">
        <v>14.49</v>
      </c>
      <c r="H107" s="162">
        <v>70.5</v>
      </c>
    </row>
    <row r="108" spans="1:8">
      <c r="A108" s="115"/>
      <c r="B108" s="26"/>
      <c r="C108" s="35" t="s">
        <v>165</v>
      </c>
      <c r="D108" s="160">
        <v>40</v>
      </c>
      <c r="E108" s="161">
        <v>2.64</v>
      </c>
      <c r="F108" s="161">
        <v>0.48</v>
      </c>
      <c r="G108" s="161">
        <v>15.86</v>
      </c>
      <c r="H108" s="162">
        <v>79.2</v>
      </c>
    </row>
    <row r="109" spans="1:8">
      <c r="A109" s="115"/>
      <c r="B109" s="120" t="s">
        <v>166</v>
      </c>
      <c r="C109" s="120"/>
      <c r="D109" s="29">
        <f>SUM(D102:D108)</f>
        <v>910</v>
      </c>
      <c r="E109" s="30">
        <f t="shared" ref="E109:H109" si="0">SUM(E102:E108)</f>
        <v>36.19</v>
      </c>
      <c r="F109" s="30">
        <f t="shared" si="0"/>
        <v>32.159999999999997</v>
      </c>
      <c r="G109" s="30">
        <f t="shared" si="0"/>
        <v>129.19</v>
      </c>
      <c r="H109" s="30">
        <f t="shared" si="0"/>
        <v>955.57000000000016</v>
      </c>
    </row>
    <row r="110" spans="1:8" ht="31.5">
      <c r="A110" s="115" t="s">
        <v>148</v>
      </c>
      <c r="B110" s="25">
        <v>45</v>
      </c>
      <c r="C110" s="35" t="s">
        <v>419</v>
      </c>
      <c r="D110" s="25">
        <v>100</v>
      </c>
      <c r="E110" s="26">
        <v>2.31</v>
      </c>
      <c r="F110" s="26">
        <v>8.2100000000000009</v>
      </c>
      <c r="G110" s="26">
        <v>10.54</v>
      </c>
      <c r="H110" s="26">
        <v>127.03</v>
      </c>
    </row>
    <row r="111" spans="1:8" ht="31.5">
      <c r="A111" s="115"/>
      <c r="B111" s="25" t="s">
        <v>184</v>
      </c>
      <c r="C111" s="35" t="s">
        <v>185</v>
      </c>
      <c r="D111" s="25">
        <v>250</v>
      </c>
      <c r="E111" s="26">
        <v>5.87</v>
      </c>
      <c r="F111" s="26">
        <v>3.55</v>
      </c>
      <c r="G111" s="26">
        <v>19.28</v>
      </c>
      <c r="H111" s="26">
        <v>132.87</v>
      </c>
    </row>
    <row r="112" spans="1:8" ht="31.5">
      <c r="A112" s="115"/>
      <c r="B112" s="25" t="s">
        <v>149</v>
      </c>
      <c r="C112" s="35" t="s">
        <v>432</v>
      </c>
      <c r="D112" s="25">
        <v>105</v>
      </c>
      <c r="E112" s="26">
        <v>17.759999999999998</v>
      </c>
      <c r="F112" s="26">
        <v>12.379999999999999</v>
      </c>
      <c r="G112" s="26">
        <v>15.32</v>
      </c>
      <c r="H112" s="26">
        <v>244.14999999999998</v>
      </c>
    </row>
    <row r="113" spans="1:8" ht="31.5">
      <c r="A113" s="115"/>
      <c r="B113" s="25" t="s">
        <v>138</v>
      </c>
      <c r="C113" s="35" t="s">
        <v>94</v>
      </c>
      <c r="D113" s="25">
        <v>180</v>
      </c>
      <c r="E113" s="26">
        <v>4.22</v>
      </c>
      <c r="F113" s="26">
        <v>3.55</v>
      </c>
      <c r="G113" s="26">
        <v>38.25</v>
      </c>
      <c r="H113" s="26">
        <v>202.08</v>
      </c>
    </row>
    <row r="114" spans="1:8" ht="31.5">
      <c r="A114" s="115"/>
      <c r="B114" s="25" t="s">
        <v>174</v>
      </c>
      <c r="C114" s="35" t="s">
        <v>175</v>
      </c>
      <c r="D114" s="25">
        <v>200</v>
      </c>
      <c r="E114" s="26">
        <v>0.59</v>
      </c>
      <c r="F114" s="26">
        <v>0.05</v>
      </c>
      <c r="G114" s="26">
        <v>18.579999999999998</v>
      </c>
      <c r="H114" s="26">
        <v>77.94</v>
      </c>
    </row>
    <row r="115" spans="1:8">
      <c r="A115" s="115"/>
      <c r="B115" s="26"/>
      <c r="C115" s="35" t="s">
        <v>55</v>
      </c>
      <c r="D115" s="25">
        <v>30</v>
      </c>
      <c r="E115" s="26">
        <v>2.37</v>
      </c>
      <c r="F115" s="26">
        <v>0.3</v>
      </c>
      <c r="G115" s="26">
        <v>14.49</v>
      </c>
      <c r="H115" s="26">
        <v>70.5</v>
      </c>
    </row>
    <row r="116" spans="1:8">
      <c r="A116" s="115"/>
      <c r="B116" s="26"/>
      <c r="C116" s="35" t="s">
        <v>165</v>
      </c>
      <c r="D116" s="25">
        <v>40</v>
      </c>
      <c r="E116" s="26">
        <v>2.64</v>
      </c>
      <c r="F116" s="26">
        <v>0.48</v>
      </c>
      <c r="G116" s="26">
        <v>15.86</v>
      </c>
      <c r="H116" s="26">
        <v>79.2</v>
      </c>
    </row>
    <row r="117" spans="1:8">
      <c r="A117" s="115"/>
      <c r="B117" s="120" t="s">
        <v>166</v>
      </c>
      <c r="C117" s="120"/>
      <c r="D117" s="29">
        <v>905</v>
      </c>
      <c r="E117" s="30">
        <v>35.76</v>
      </c>
      <c r="F117" s="30">
        <v>28.52</v>
      </c>
      <c r="G117" s="30">
        <v>132.32</v>
      </c>
      <c r="H117" s="30">
        <v>933.77</v>
      </c>
    </row>
    <row r="118" spans="1:8">
      <c r="A118" s="115" t="s">
        <v>150</v>
      </c>
      <c r="B118" s="25" t="s">
        <v>176</v>
      </c>
      <c r="C118" s="35" t="s">
        <v>177</v>
      </c>
      <c r="D118" s="90">
        <v>100</v>
      </c>
      <c r="E118" s="91">
        <v>1.84</v>
      </c>
      <c r="F118" s="91">
        <v>8.26</v>
      </c>
      <c r="G118" s="91">
        <v>12.82</v>
      </c>
      <c r="H118" s="91">
        <v>133.30000000000001</v>
      </c>
    </row>
    <row r="119" spans="1:8" ht="47.25">
      <c r="A119" s="115"/>
      <c r="B119" s="25" t="s">
        <v>162</v>
      </c>
      <c r="C119" s="35" t="s">
        <v>417</v>
      </c>
      <c r="D119" s="90">
        <v>255</v>
      </c>
      <c r="E119" s="91">
        <v>1.92</v>
      </c>
      <c r="F119" s="91">
        <v>3.94</v>
      </c>
      <c r="G119" s="91">
        <v>13.06</v>
      </c>
      <c r="H119" s="91">
        <v>95.92</v>
      </c>
    </row>
    <row r="120" spans="1:8" ht="31.5">
      <c r="A120" s="115"/>
      <c r="B120" s="25" t="s">
        <v>410</v>
      </c>
      <c r="C120" s="35" t="s">
        <v>423</v>
      </c>
      <c r="D120" s="90">
        <v>105</v>
      </c>
      <c r="E120" s="91">
        <v>22.52</v>
      </c>
      <c r="F120" s="91">
        <v>7.12</v>
      </c>
      <c r="G120" s="91">
        <v>4.16</v>
      </c>
      <c r="H120" s="91">
        <v>171.32</v>
      </c>
    </row>
    <row r="121" spans="1:8">
      <c r="A121" s="115"/>
      <c r="B121" s="25" t="s">
        <v>408</v>
      </c>
      <c r="C121" s="35" t="s">
        <v>340</v>
      </c>
      <c r="D121" s="90">
        <v>180</v>
      </c>
      <c r="E121" s="91">
        <v>3.96</v>
      </c>
      <c r="F121" s="91">
        <v>7.12</v>
      </c>
      <c r="G121" s="91">
        <v>26.55</v>
      </c>
      <c r="H121" s="91">
        <v>186.58</v>
      </c>
    </row>
    <row r="122" spans="1:8">
      <c r="A122" s="115"/>
      <c r="B122" s="25" t="s">
        <v>163</v>
      </c>
      <c r="C122" s="35" t="s">
        <v>181</v>
      </c>
      <c r="D122" s="90">
        <v>200</v>
      </c>
      <c r="E122" s="91">
        <v>0.16</v>
      </c>
      <c r="F122" s="91">
        <v>0.04</v>
      </c>
      <c r="G122" s="91">
        <v>15.42</v>
      </c>
      <c r="H122" s="91">
        <v>63.6</v>
      </c>
    </row>
    <row r="123" spans="1:8">
      <c r="A123" s="115"/>
      <c r="B123" s="26"/>
      <c r="C123" s="35" t="s">
        <v>55</v>
      </c>
      <c r="D123" s="90">
        <v>60</v>
      </c>
      <c r="E123" s="91">
        <v>4.74</v>
      </c>
      <c r="F123" s="91">
        <v>0.6</v>
      </c>
      <c r="G123" s="91">
        <v>28.98</v>
      </c>
      <c r="H123" s="91">
        <v>141</v>
      </c>
    </row>
    <row r="124" spans="1:8">
      <c r="A124" s="115"/>
      <c r="B124" s="26"/>
      <c r="C124" s="35" t="s">
        <v>165</v>
      </c>
      <c r="D124" s="90">
        <v>60</v>
      </c>
      <c r="E124" s="91">
        <v>3.96</v>
      </c>
      <c r="F124" s="91">
        <v>0.72</v>
      </c>
      <c r="G124" s="91">
        <v>23.79</v>
      </c>
      <c r="H124" s="91">
        <v>118.8</v>
      </c>
    </row>
    <row r="125" spans="1:8">
      <c r="A125" s="115"/>
      <c r="B125" s="120" t="s">
        <v>166</v>
      </c>
      <c r="C125" s="120"/>
      <c r="D125" s="92">
        <v>960</v>
      </c>
      <c r="E125" s="93">
        <v>39.1</v>
      </c>
      <c r="F125" s="93">
        <v>27.8</v>
      </c>
      <c r="G125" s="93">
        <v>124.78</v>
      </c>
      <c r="H125" s="93">
        <v>910.52</v>
      </c>
    </row>
    <row r="126" spans="1:8">
      <c r="A126" s="115" t="s">
        <v>151</v>
      </c>
      <c r="B126" s="25" t="s">
        <v>204</v>
      </c>
      <c r="C126" s="35" t="s">
        <v>205</v>
      </c>
      <c r="D126" s="25">
        <v>100</v>
      </c>
      <c r="E126" s="26">
        <v>1.75</v>
      </c>
      <c r="F126" s="26">
        <v>7.21</v>
      </c>
      <c r="G126" s="26">
        <v>9.36</v>
      </c>
      <c r="H126" s="26">
        <v>110.05</v>
      </c>
    </row>
    <row r="127" spans="1:8" ht="31.5">
      <c r="A127" s="115"/>
      <c r="B127" s="25" t="s">
        <v>200</v>
      </c>
      <c r="C127" s="35" t="s">
        <v>426</v>
      </c>
      <c r="D127" s="25">
        <v>255</v>
      </c>
      <c r="E127" s="26">
        <v>2.4</v>
      </c>
      <c r="F127" s="26">
        <v>3.13</v>
      </c>
      <c r="G127" s="26">
        <v>16.850000000000001</v>
      </c>
      <c r="H127" s="26">
        <v>105.92</v>
      </c>
    </row>
    <row r="128" spans="1:8">
      <c r="A128" s="115"/>
      <c r="B128" s="25" t="s">
        <v>152</v>
      </c>
      <c r="C128" s="35" t="s">
        <v>110</v>
      </c>
      <c r="D128" s="25">
        <v>100</v>
      </c>
      <c r="E128" s="26">
        <v>20.66</v>
      </c>
      <c r="F128" s="26">
        <v>14.93</v>
      </c>
      <c r="G128" s="26">
        <v>3.58</v>
      </c>
      <c r="H128" s="26">
        <v>231.45</v>
      </c>
    </row>
    <row r="129" spans="1:8" ht="31.5">
      <c r="A129" s="115"/>
      <c r="B129" s="25" t="s">
        <v>145</v>
      </c>
      <c r="C129" s="35" t="s">
        <v>201</v>
      </c>
      <c r="D129" s="25">
        <v>180</v>
      </c>
      <c r="E129" s="26">
        <v>7.6</v>
      </c>
      <c r="F129" s="26">
        <v>5.61</v>
      </c>
      <c r="G129" s="26">
        <v>34.33</v>
      </c>
      <c r="H129" s="26">
        <v>217.85</v>
      </c>
    </row>
    <row r="130" spans="1:8" ht="31.5">
      <c r="A130" s="115"/>
      <c r="B130" s="26" t="s">
        <v>163</v>
      </c>
      <c r="C130" s="35" t="s">
        <v>199</v>
      </c>
      <c r="D130" s="25">
        <v>200</v>
      </c>
      <c r="E130" s="26">
        <v>0.24</v>
      </c>
      <c r="F130" s="26">
        <v>0.13</v>
      </c>
      <c r="G130" s="26">
        <v>15.14</v>
      </c>
      <c r="H130" s="26">
        <v>64.06</v>
      </c>
    </row>
    <row r="131" spans="1:8">
      <c r="A131" s="115"/>
      <c r="B131" s="26"/>
      <c r="C131" s="35" t="s">
        <v>55</v>
      </c>
      <c r="D131" s="25">
        <v>40</v>
      </c>
      <c r="E131" s="26">
        <v>3.16</v>
      </c>
      <c r="F131" s="26">
        <v>0.4</v>
      </c>
      <c r="G131" s="26">
        <v>19.32</v>
      </c>
      <c r="H131" s="26">
        <v>94</v>
      </c>
    </row>
    <row r="132" spans="1:8">
      <c r="A132" s="115"/>
      <c r="B132" s="26"/>
      <c r="C132" s="35" t="s">
        <v>165</v>
      </c>
      <c r="D132" s="25">
        <v>50</v>
      </c>
      <c r="E132" s="26">
        <v>3.3</v>
      </c>
      <c r="F132" s="26">
        <v>0.6</v>
      </c>
      <c r="G132" s="26">
        <v>19.829999999999998</v>
      </c>
      <c r="H132" s="26">
        <v>99</v>
      </c>
    </row>
    <row r="133" spans="1:8">
      <c r="A133" s="115"/>
      <c r="B133" s="120" t="s">
        <v>166</v>
      </c>
      <c r="C133" s="120"/>
      <c r="D133" s="29">
        <v>925</v>
      </c>
      <c r="E133" s="30">
        <v>39.11</v>
      </c>
      <c r="F133" s="30">
        <v>32.01</v>
      </c>
      <c r="G133" s="30">
        <v>118.41</v>
      </c>
      <c r="H133" s="30">
        <v>922.33</v>
      </c>
    </row>
    <row r="134" spans="1:8" ht="31.5">
      <c r="A134" s="115" t="s">
        <v>153</v>
      </c>
      <c r="B134" s="25" t="s">
        <v>160</v>
      </c>
      <c r="C134" s="35" t="s">
        <v>161</v>
      </c>
      <c r="D134" s="25">
        <v>100</v>
      </c>
      <c r="E134" s="26">
        <v>1.7</v>
      </c>
      <c r="F134" s="26">
        <v>5.53</v>
      </c>
      <c r="G134" s="26">
        <v>9.94</v>
      </c>
      <c r="H134" s="26">
        <v>96.04</v>
      </c>
    </row>
    <row r="135" spans="1:8">
      <c r="A135" s="115"/>
      <c r="B135" s="25" t="s">
        <v>214</v>
      </c>
      <c r="C135" s="35" t="s">
        <v>215</v>
      </c>
      <c r="D135" s="25">
        <v>250</v>
      </c>
      <c r="E135" s="26">
        <v>1.92</v>
      </c>
      <c r="F135" s="26">
        <v>5.22</v>
      </c>
      <c r="G135" s="26">
        <v>17.14</v>
      </c>
      <c r="H135" s="26">
        <v>123.81</v>
      </c>
    </row>
    <row r="136" spans="1:8">
      <c r="A136" s="115"/>
      <c r="B136" s="26" t="s">
        <v>126</v>
      </c>
      <c r="C136" s="35" t="s">
        <v>216</v>
      </c>
      <c r="D136" s="25">
        <v>100</v>
      </c>
      <c r="E136" s="26">
        <v>26.46</v>
      </c>
      <c r="F136" s="26">
        <v>12.86</v>
      </c>
      <c r="G136" s="26"/>
      <c r="H136" s="26">
        <v>215.69</v>
      </c>
    </row>
    <row r="137" spans="1:8">
      <c r="A137" s="115"/>
      <c r="B137" s="25">
        <v>487</v>
      </c>
      <c r="C137" s="35" t="s">
        <v>173</v>
      </c>
      <c r="D137" s="25">
        <v>180</v>
      </c>
      <c r="E137" s="26">
        <v>3.92</v>
      </c>
      <c r="F137" s="26">
        <v>4.5</v>
      </c>
      <c r="G137" s="26">
        <v>13.64</v>
      </c>
      <c r="H137" s="26">
        <v>112.28</v>
      </c>
    </row>
    <row r="138" spans="1:8" ht="31.5">
      <c r="A138" s="115"/>
      <c r="B138" s="25" t="s">
        <v>174</v>
      </c>
      <c r="C138" s="35" t="s">
        <v>175</v>
      </c>
      <c r="D138" s="25">
        <v>200</v>
      </c>
      <c r="E138" s="26">
        <v>0.59</v>
      </c>
      <c r="F138" s="26">
        <v>0.05</v>
      </c>
      <c r="G138" s="26">
        <v>18.579999999999998</v>
      </c>
      <c r="H138" s="26">
        <v>77.94</v>
      </c>
    </row>
    <row r="139" spans="1:8">
      <c r="A139" s="115"/>
      <c r="B139" s="26"/>
      <c r="C139" s="35" t="s">
        <v>55</v>
      </c>
      <c r="D139" s="25">
        <v>60</v>
      </c>
      <c r="E139" s="26">
        <v>4.74</v>
      </c>
      <c r="F139" s="26">
        <v>0.6</v>
      </c>
      <c r="G139" s="26">
        <v>28.98</v>
      </c>
      <c r="H139" s="26">
        <v>141</v>
      </c>
    </row>
    <row r="140" spans="1:8">
      <c r="A140" s="115"/>
      <c r="B140" s="26"/>
      <c r="C140" s="35" t="s">
        <v>165</v>
      </c>
      <c r="D140" s="25">
        <v>70</v>
      </c>
      <c r="E140" s="26">
        <v>4.62</v>
      </c>
      <c r="F140" s="26">
        <v>0.84</v>
      </c>
      <c r="G140" s="26">
        <v>27.75</v>
      </c>
      <c r="H140" s="26">
        <v>138.6</v>
      </c>
    </row>
    <row r="141" spans="1:8">
      <c r="A141" s="115"/>
      <c r="B141" s="120" t="s">
        <v>166</v>
      </c>
      <c r="C141" s="120"/>
      <c r="D141" s="29">
        <v>960</v>
      </c>
      <c r="E141" s="30">
        <v>43.95</v>
      </c>
      <c r="F141" s="30">
        <v>29.6</v>
      </c>
      <c r="G141" s="30">
        <v>116.03</v>
      </c>
      <c r="H141" s="30">
        <v>905.36</v>
      </c>
    </row>
    <row r="142" spans="1:8" ht="31.5">
      <c r="A142" s="115" t="s">
        <v>154</v>
      </c>
      <c r="B142" s="25">
        <v>45</v>
      </c>
      <c r="C142" s="35" t="s">
        <v>419</v>
      </c>
      <c r="D142" s="25">
        <v>100</v>
      </c>
      <c r="E142" s="26">
        <v>1.7</v>
      </c>
      <c r="F142" s="26">
        <v>5.53</v>
      </c>
      <c r="G142" s="26">
        <v>9.94</v>
      </c>
      <c r="H142" s="26">
        <v>96.04</v>
      </c>
    </row>
    <row r="143" spans="1:8" ht="31.5">
      <c r="A143" s="115"/>
      <c r="B143" s="25" t="s">
        <v>184</v>
      </c>
      <c r="C143" s="35" t="s">
        <v>185</v>
      </c>
      <c r="D143" s="25">
        <v>250</v>
      </c>
      <c r="E143" s="26">
        <v>1.92</v>
      </c>
      <c r="F143" s="26">
        <v>5.22</v>
      </c>
      <c r="G143" s="26">
        <v>17.14</v>
      </c>
      <c r="H143" s="26">
        <v>123.81</v>
      </c>
    </row>
    <row r="144" spans="1:8" ht="31.5">
      <c r="A144" s="115"/>
      <c r="B144" s="25" t="s">
        <v>149</v>
      </c>
      <c r="C144" s="35" t="s">
        <v>433</v>
      </c>
      <c r="D144" s="25">
        <v>100</v>
      </c>
      <c r="E144" s="26">
        <v>26.46</v>
      </c>
      <c r="F144" s="26">
        <v>12.86</v>
      </c>
      <c r="G144" s="26"/>
      <c r="H144" s="26">
        <v>215.69</v>
      </c>
    </row>
    <row r="145" spans="1:8">
      <c r="A145" s="115"/>
      <c r="B145" s="25" t="s">
        <v>127</v>
      </c>
      <c r="C145" s="35" t="s">
        <v>194</v>
      </c>
      <c r="D145" s="25">
        <v>180</v>
      </c>
      <c r="E145" s="26">
        <v>3.92</v>
      </c>
      <c r="F145" s="26">
        <v>4.5</v>
      </c>
      <c r="G145" s="26">
        <v>13.64</v>
      </c>
      <c r="H145" s="26">
        <v>112.28</v>
      </c>
    </row>
    <row r="146" spans="1:8">
      <c r="A146" s="115"/>
      <c r="B146" s="25" t="s">
        <v>163</v>
      </c>
      <c r="C146" s="35" t="s">
        <v>181</v>
      </c>
      <c r="D146" s="25">
        <v>200</v>
      </c>
      <c r="E146" s="26">
        <v>0.59</v>
      </c>
      <c r="F146" s="26">
        <v>0.05</v>
      </c>
      <c r="G146" s="26">
        <v>18.579999999999998</v>
      </c>
      <c r="H146" s="26">
        <v>77.94</v>
      </c>
    </row>
    <row r="147" spans="1:8">
      <c r="A147" s="115"/>
      <c r="B147" s="26"/>
      <c r="C147" s="35" t="s">
        <v>55</v>
      </c>
      <c r="D147" s="25">
        <v>60</v>
      </c>
      <c r="E147" s="26">
        <v>4.74</v>
      </c>
      <c r="F147" s="26">
        <v>0.6</v>
      </c>
      <c r="G147" s="26">
        <v>28.98</v>
      </c>
      <c r="H147" s="26">
        <v>141</v>
      </c>
    </row>
    <row r="148" spans="1:8">
      <c r="A148" s="115"/>
      <c r="B148" s="26"/>
      <c r="C148" s="35" t="s">
        <v>165</v>
      </c>
      <c r="D148" s="25">
        <v>70</v>
      </c>
      <c r="E148" s="26">
        <v>4.62</v>
      </c>
      <c r="F148" s="26">
        <v>0.84</v>
      </c>
      <c r="G148" s="26">
        <v>27.75</v>
      </c>
      <c r="H148" s="26">
        <v>138.6</v>
      </c>
    </row>
    <row r="149" spans="1:8">
      <c r="A149" s="115"/>
      <c r="B149" s="120" t="s">
        <v>166</v>
      </c>
      <c r="C149" s="120"/>
      <c r="D149" s="29">
        <v>960</v>
      </c>
      <c r="E149" s="30">
        <v>43.95</v>
      </c>
      <c r="F149" s="30">
        <v>29.6</v>
      </c>
      <c r="G149" s="30">
        <v>116.03</v>
      </c>
      <c r="H149" s="30">
        <v>905.36</v>
      </c>
    </row>
    <row r="150" spans="1:8" ht="47.25">
      <c r="A150" s="115" t="s">
        <v>155</v>
      </c>
      <c r="B150" s="25" t="s">
        <v>195</v>
      </c>
      <c r="C150" s="35" t="s">
        <v>196</v>
      </c>
      <c r="D150" s="25">
        <v>100</v>
      </c>
      <c r="E150" s="26">
        <v>2.31</v>
      </c>
      <c r="F150" s="26">
        <v>8.2100000000000009</v>
      </c>
      <c r="G150" s="26">
        <v>10.54</v>
      </c>
      <c r="H150" s="26">
        <v>127.03</v>
      </c>
    </row>
    <row r="151" spans="1:8">
      <c r="A151" s="115"/>
      <c r="B151" s="25">
        <v>100</v>
      </c>
      <c r="C151" s="35" t="s">
        <v>189</v>
      </c>
      <c r="D151" s="25">
        <v>250</v>
      </c>
      <c r="E151" s="26">
        <v>5.87</v>
      </c>
      <c r="F151" s="26">
        <v>3.55</v>
      </c>
      <c r="G151" s="26">
        <v>19.28</v>
      </c>
      <c r="H151" s="26">
        <v>132.87</v>
      </c>
    </row>
    <row r="152" spans="1:8">
      <c r="A152" s="115"/>
      <c r="B152" s="25">
        <v>356</v>
      </c>
      <c r="C152" s="35" t="s">
        <v>111</v>
      </c>
      <c r="D152" s="25">
        <v>105</v>
      </c>
      <c r="E152" s="26">
        <v>16.66</v>
      </c>
      <c r="F152" s="26">
        <v>12.620000000000001</v>
      </c>
      <c r="G152" s="26">
        <v>11.97</v>
      </c>
      <c r="H152" s="26">
        <v>227.37</v>
      </c>
    </row>
    <row r="153" spans="1:8" ht="31.5">
      <c r="A153" s="115"/>
      <c r="B153" s="25" t="s">
        <v>138</v>
      </c>
      <c r="C153" s="35" t="s">
        <v>219</v>
      </c>
      <c r="D153" s="25">
        <v>180</v>
      </c>
      <c r="E153" s="26">
        <v>7.97</v>
      </c>
      <c r="F153" s="26">
        <v>5.29</v>
      </c>
      <c r="G153" s="26">
        <v>50.84</v>
      </c>
      <c r="H153" s="26">
        <v>283.02</v>
      </c>
    </row>
    <row r="154" spans="1:8" ht="31.5">
      <c r="A154" s="115"/>
      <c r="B154" s="26" t="s">
        <v>163</v>
      </c>
      <c r="C154" s="35" t="s">
        <v>164</v>
      </c>
      <c r="D154" s="25">
        <v>200</v>
      </c>
      <c r="E154" s="26">
        <v>0.16</v>
      </c>
      <c r="F154" s="26">
        <v>0.04</v>
      </c>
      <c r="G154" s="26">
        <v>15.42</v>
      </c>
      <c r="H154" s="26">
        <v>63.6</v>
      </c>
    </row>
    <row r="155" spans="1:8">
      <c r="A155" s="115"/>
      <c r="B155" s="26"/>
      <c r="C155" s="35" t="s">
        <v>55</v>
      </c>
      <c r="D155" s="25">
        <v>30</v>
      </c>
      <c r="E155" s="26">
        <v>2.37</v>
      </c>
      <c r="F155" s="26">
        <v>0.3</v>
      </c>
      <c r="G155" s="26">
        <v>14.49</v>
      </c>
      <c r="H155" s="26">
        <v>70.5</v>
      </c>
    </row>
    <row r="156" spans="1:8">
      <c r="A156" s="115"/>
      <c r="B156" s="26"/>
      <c r="C156" s="35" t="s">
        <v>165</v>
      </c>
      <c r="D156" s="25">
        <v>40</v>
      </c>
      <c r="E156" s="26">
        <v>2.64</v>
      </c>
      <c r="F156" s="26">
        <v>0.48</v>
      </c>
      <c r="G156" s="26">
        <v>15.86</v>
      </c>
      <c r="H156" s="26">
        <v>79.2</v>
      </c>
    </row>
    <row r="157" spans="1:8">
      <c r="A157" s="115"/>
      <c r="B157" s="120" t="s">
        <v>166</v>
      </c>
      <c r="C157" s="120"/>
      <c r="D157" s="29">
        <v>905</v>
      </c>
      <c r="E157" s="30">
        <v>37.979999999999997</v>
      </c>
      <c r="F157" s="30">
        <v>30.49</v>
      </c>
      <c r="G157" s="30">
        <v>138.4</v>
      </c>
      <c r="H157" s="30">
        <v>983.59</v>
      </c>
    </row>
    <row r="158" spans="1:8">
      <c r="A158" s="115" t="s">
        <v>156</v>
      </c>
      <c r="B158" s="25" t="s">
        <v>204</v>
      </c>
      <c r="C158" s="35" t="s">
        <v>205</v>
      </c>
      <c r="D158" s="25">
        <v>100</v>
      </c>
      <c r="E158" s="26">
        <v>1.75</v>
      </c>
      <c r="F158" s="26">
        <v>7.21</v>
      </c>
      <c r="G158" s="26">
        <v>9.36</v>
      </c>
      <c r="H158" s="26">
        <v>110.05</v>
      </c>
    </row>
    <row r="159" spans="1:8" ht="31.5">
      <c r="A159" s="115"/>
      <c r="B159" s="25" t="s">
        <v>170</v>
      </c>
      <c r="C159" s="35" t="s">
        <v>171</v>
      </c>
      <c r="D159" s="25">
        <v>250</v>
      </c>
      <c r="E159" s="26">
        <v>2.71</v>
      </c>
      <c r="F159" s="26">
        <v>6.39</v>
      </c>
      <c r="G159" s="26">
        <v>18.690000000000001</v>
      </c>
      <c r="H159" s="26">
        <v>143.46</v>
      </c>
    </row>
    <row r="160" spans="1:8" ht="31.5">
      <c r="A160" s="115"/>
      <c r="B160" s="25" t="s">
        <v>140</v>
      </c>
      <c r="C160" s="35" t="s">
        <v>434</v>
      </c>
      <c r="D160" s="25">
        <v>105</v>
      </c>
      <c r="E160" s="26">
        <v>16.239999999999998</v>
      </c>
      <c r="F160" s="26">
        <v>9.67</v>
      </c>
      <c r="G160" s="26">
        <v>13.46</v>
      </c>
      <c r="H160" s="26">
        <v>203.11</v>
      </c>
    </row>
    <row r="161" spans="1:8">
      <c r="A161" s="115"/>
      <c r="B161" s="25" t="s">
        <v>141</v>
      </c>
      <c r="C161" s="35" t="s">
        <v>142</v>
      </c>
      <c r="D161" s="25">
        <v>180</v>
      </c>
      <c r="E161" s="26">
        <v>4.42</v>
      </c>
      <c r="F161" s="26">
        <v>6.1</v>
      </c>
      <c r="G161" s="26">
        <v>34.86</v>
      </c>
      <c r="H161" s="26">
        <v>211.68</v>
      </c>
    </row>
    <row r="162" spans="1:8" ht="31.5">
      <c r="A162" s="115"/>
      <c r="B162" s="25" t="s">
        <v>202</v>
      </c>
      <c r="C162" s="35" t="s">
        <v>203</v>
      </c>
      <c r="D162" s="25">
        <v>200</v>
      </c>
      <c r="E162" s="26">
        <v>0.53</v>
      </c>
      <c r="F162" s="26">
        <v>0.22</v>
      </c>
      <c r="G162" s="26">
        <v>18.600000000000001</v>
      </c>
      <c r="H162" s="26">
        <v>88.51</v>
      </c>
    </row>
    <row r="163" spans="1:8">
      <c r="A163" s="115"/>
      <c r="B163" s="26"/>
      <c r="C163" s="35" t="s">
        <v>55</v>
      </c>
      <c r="D163" s="25">
        <v>30</v>
      </c>
      <c r="E163" s="26">
        <v>2.37</v>
      </c>
      <c r="F163" s="26">
        <v>0.3</v>
      </c>
      <c r="G163" s="26">
        <v>14.49</v>
      </c>
      <c r="H163" s="26">
        <v>70.5</v>
      </c>
    </row>
    <row r="164" spans="1:8">
      <c r="A164" s="115"/>
      <c r="B164" s="26"/>
      <c r="C164" s="35" t="s">
        <v>165</v>
      </c>
      <c r="D164" s="25">
        <v>40</v>
      </c>
      <c r="E164" s="26">
        <v>2.64</v>
      </c>
      <c r="F164" s="26">
        <v>0.48</v>
      </c>
      <c r="G164" s="26">
        <v>15.86</v>
      </c>
      <c r="H164" s="26">
        <v>79.2</v>
      </c>
    </row>
    <row r="165" spans="1:8">
      <c r="A165" s="115"/>
      <c r="B165" s="120" t="s">
        <v>166</v>
      </c>
      <c r="C165" s="120"/>
      <c r="D165" s="29">
        <v>905</v>
      </c>
      <c r="E165" s="30">
        <v>30.66</v>
      </c>
      <c r="F165" s="30">
        <v>30.37</v>
      </c>
      <c r="G165" s="30">
        <v>125.32</v>
      </c>
      <c r="H165" s="30">
        <v>906.51</v>
      </c>
    </row>
    <row r="166" spans="1:8">
      <c r="A166" s="36"/>
      <c r="B166" s="31"/>
      <c r="C166" s="37"/>
      <c r="D166" s="32"/>
      <c r="E166" s="33"/>
      <c r="F166" s="33"/>
      <c r="G166" s="33"/>
      <c r="H166" s="33"/>
    </row>
    <row r="167" spans="1:8" ht="15.75" customHeight="1">
      <c r="A167" s="115"/>
      <c r="B167" s="115"/>
      <c r="C167" s="115"/>
      <c r="D167" s="119" t="s">
        <v>16</v>
      </c>
      <c r="E167" s="119" t="s">
        <v>17</v>
      </c>
      <c r="F167" s="119"/>
      <c r="G167" s="119"/>
      <c r="H167" s="119" t="s">
        <v>18</v>
      </c>
    </row>
    <row r="168" spans="1:8">
      <c r="A168" s="115"/>
      <c r="B168" s="115"/>
      <c r="C168" s="115"/>
      <c r="D168" s="119"/>
      <c r="E168" s="81" t="s">
        <v>19</v>
      </c>
      <c r="F168" s="81" t="s">
        <v>20</v>
      </c>
      <c r="G168" s="81" t="s">
        <v>21</v>
      </c>
      <c r="H168" s="119"/>
    </row>
    <row r="169" spans="1:8">
      <c r="A169" s="121" t="s">
        <v>220</v>
      </c>
      <c r="B169" s="121"/>
      <c r="C169" s="121"/>
      <c r="D169" s="94">
        <v>18440</v>
      </c>
      <c r="E169" s="95">
        <v>755.96</v>
      </c>
      <c r="F169" s="95">
        <v>600.94000000000005</v>
      </c>
      <c r="G169" s="96">
        <v>2438.94</v>
      </c>
      <c r="H169" s="96">
        <v>18371.16</v>
      </c>
    </row>
    <row r="170" spans="1:8">
      <c r="A170" s="121" t="s">
        <v>157</v>
      </c>
      <c r="B170" s="121"/>
      <c r="C170" s="121"/>
      <c r="D170" s="25">
        <v>922</v>
      </c>
      <c r="E170" s="95">
        <v>37.799999999999997</v>
      </c>
      <c r="F170" s="95">
        <v>30.05</v>
      </c>
      <c r="G170" s="95">
        <v>121.95</v>
      </c>
      <c r="H170" s="95">
        <v>918.56</v>
      </c>
    </row>
    <row r="171" spans="1:8">
      <c r="A171" s="121" t="s">
        <v>158</v>
      </c>
      <c r="B171" s="121"/>
      <c r="C171" s="121"/>
      <c r="D171" s="97"/>
      <c r="E171" s="98">
        <v>42</v>
      </c>
      <c r="F171" s="98">
        <v>33</v>
      </c>
      <c r="G171" s="98">
        <v>32</v>
      </c>
      <c r="H171" s="98">
        <v>34</v>
      </c>
    </row>
    <row r="172" spans="1:8">
      <c r="A172" s="121" t="s">
        <v>24</v>
      </c>
      <c r="B172" s="121"/>
      <c r="C172" s="121"/>
      <c r="D172" s="97"/>
      <c r="E172" s="99">
        <v>90</v>
      </c>
      <c r="F172" s="99">
        <v>92</v>
      </c>
      <c r="G172" s="99">
        <v>383</v>
      </c>
      <c r="H172" s="100">
        <v>2720</v>
      </c>
    </row>
  </sheetData>
  <mergeCells count="57">
    <mergeCell ref="E167:G167"/>
    <mergeCell ref="H167:H168"/>
    <mergeCell ref="A169:C169"/>
    <mergeCell ref="A170:C170"/>
    <mergeCell ref="A171:C171"/>
    <mergeCell ref="D167:D168"/>
    <mergeCell ref="A172:C172"/>
    <mergeCell ref="A150:A157"/>
    <mergeCell ref="B157:C157"/>
    <mergeCell ref="A158:A165"/>
    <mergeCell ref="B165:C165"/>
    <mergeCell ref="A167:C168"/>
    <mergeCell ref="A126:A133"/>
    <mergeCell ref="B133:C133"/>
    <mergeCell ref="A134:A141"/>
    <mergeCell ref="B141:C141"/>
    <mergeCell ref="A142:A149"/>
    <mergeCell ref="B149:C149"/>
    <mergeCell ref="A102:A109"/>
    <mergeCell ref="B109:C109"/>
    <mergeCell ref="A110:A117"/>
    <mergeCell ref="B117:C117"/>
    <mergeCell ref="A118:A125"/>
    <mergeCell ref="B125:C125"/>
    <mergeCell ref="A79:A86"/>
    <mergeCell ref="B86:C86"/>
    <mergeCell ref="A87:A94"/>
    <mergeCell ref="B94:C94"/>
    <mergeCell ref="A95:A101"/>
    <mergeCell ref="B101:C101"/>
    <mergeCell ref="A55:A62"/>
    <mergeCell ref="B62:C62"/>
    <mergeCell ref="A63:A70"/>
    <mergeCell ref="B70:C70"/>
    <mergeCell ref="A71:A78"/>
    <mergeCell ref="B78:C78"/>
    <mergeCell ref="A31:A38"/>
    <mergeCell ref="B38:C38"/>
    <mergeCell ref="A39:A46"/>
    <mergeCell ref="B46:C46"/>
    <mergeCell ref="A47:A54"/>
    <mergeCell ref="B54:C54"/>
    <mergeCell ref="H5:H6"/>
    <mergeCell ref="A8:A15"/>
    <mergeCell ref="B15:C15"/>
    <mergeCell ref="A16:A23"/>
    <mergeCell ref="B23:C23"/>
    <mergeCell ref="A24:A30"/>
    <mergeCell ref="B30:C30"/>
    <mergeCell ref="A2:G2"/>
    <mergeCell ref="F3:G3"/>
    <mergeCell ref="F4:G4"/>
    <mergeCell ref="A5:A6"/>
    <mergeCell ref="B5:B6"/>
    <mergeCell ref="C5:C6"/>
    <mergeCell ref="D5:D6"/>
    <mergeCell ref="E5:G5"/>
  </mergeCells>
  <pageMargins left="0.7" right="0.7" top="0.75" bottom="0.75" header="0.3" footer="0.3"/>
  <pageSetup paperSize="9" scale="74" orientation="portrait" verticalDpi="0" r:id="rId1"/>
  <rowBreaks count="2" manualBreakCount="2">
    <brk id="86" max="16383" man="1"/>
    <brk id="12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V29"/>
  <sheetViews>
    <sheetView view="pageBreakPreview" zoomScale="60" zoomScaleNormal="100" workbookViewId="0">
      <selection activeCell="A6" sqref="A6:P29"/>
    </sheetView>
  </sheetViews>
  <sheetFormatPr defaultColWidth="8.85546875" defaultRowHeight="15.75"/>
  <cols>
    <col min="1" max="1" width="5.140625" style="15" customWidth="1"/>
    <col min="2" max="2" width="14.28515625" style="15" customWidth="1"/>
    <col min="3" max="3" width="13" style="15" customWidth="1"/>
    <col min="4" max="5" width="7" style="15" bestFit="1" customWidth="1"/>
    <col min="6" max="6" width="8.28515625" style="15" bestFit="1" customWidth="1"/>
    <col min="7" max="7" width="19.140625" style="15" customWidth="1"/>
    <col min="8" max="8" width="4.85546875" style="15" customWidth="1"/>
    <col min="9" max="10" width="5.85546875" style="15" bestFit="1" customWidth="1"/>
    <col min="11" max="11" width="6.28515625" style="15" customWidth="1"/>
    <col min="12" max="12" width="7.28515625" style="15" customWidth="1"/>
    <col min="13" max="13" width="4.85546875" style="15" customWidth="1"/>
    <col min="14" max="14" width="7.28515625" style="15" customWidth="1"/>
    <col min="15" max="15" width="8.42578125" style="15" customWidth="1"/>
    <col min="16" max="16" width="8.28515625" style="15" customWidth="1"/>
    <col min="17" max="17" width="4.85546875" style="15" customWidth="1"/>
    <col min="18" max="16384" width="8.85546875" style="15"/>
  </cols>
  <sheetData>
    <row r="1" spans="1:256">
      <c r="O1" s="123"/>
      <c r="P1" s="123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36.75" customHeight="1">
      <c r="A2" s="113" t="s">
        <v>413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7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spans="1:256"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>
      <c r="A4" s="124" t="s">
        <v>24</v>
      </c>
      <c r="B4" s="124"/>
      <c r="C4" s="124"/>
      <c r="D4" s="78">
        <v>90</v>
      </c>
      <c r="E4" s="78">
        <v>92</v>
      </c>
      <c r="F4" s="78">
        <v>383</v>
      </c>
      <c r="G4" s="79">
        <v>2720</v>
      </c>
      <c r="H4" s="19"/>
      <c r="I4" s="19"/>
      <c r="J4" s="19"/>
      <c r="K4" s="19"/>
      <c r="L4" s="19"/>
      <c r="M4" s="19"/>
      <c r="N4" s="19"/>
      <c r="O4" s="19"/>
      <c r="P4" s="19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spans="1:256">
      <c r="A6" s="153" t="s">
        <v>10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</row>
    <row r="7" spans="1:256" ht="15.75" customHeight="1">
      <c r="A7" s="154" t="s">
        <v>25</v>
      </c>
      <c r="B7" s="154"/>
      <c r="C7" s="154"/>
      <c r="D7" s="158" t="s">
        <v>17</v>
      </c>
      <c r="E7" s="158"/>
      <c r="F7" s="158"/>
      <c r="G7" s="154" t="s">
        <v>26</v>
      </c>
      <c r="H7" s="101"/>
      <c r="I7" s="152" t="s">
        <v>27</v>
      </c>
      <c r="J7" s="152"/>
      <c r="K7" s="152"/>
      <c r="L7" s="152"/>
      <c r="M7" s="101"/>
      <c r="N7" s="152" t="s">
        <v>28</v>
      </c>
      <c r="O7" s="152"/>
      <c r="P7" s="152"/>
    </row>
    <row r="8" spans="1:256" ht="16.5" customHeight="1">
      <c r="A8" s="155"/>
      <c r="B8" s="156"/>
      <c r="C8" s="157"/>
      <c r="D8" s="102" t="s">
        <v>19</v>
      </c>
      <c r="E8" s="102" t="s">
        <v>20</v>
      </c>
      <c r="F8" s="102" t="s">
        <v>21</v>
      </c>
      <c r="G8" s="159"/>
      <c r="H8" s="101"/>
      <c r="I8" s="103" t="s">
        <v>19</v>
      </c>
      <c r="J8" s="103" t="s">
        <v>20</v>
      </c>
      <c r="K8" s="103" t="s">
        <v>21</v>
      </c>
      <c r="L8" s="103" t="s">
        <v>29</v>
      </c>
      <c r="M8" s="101"/>
      <c r="N8" s="103" t="s">
        <v>19</v>
      </c>
      <c r="O8" s="103" t="s">
        <v>20</v>
      </c>
      <c r="P8" s="103" t="s">
        <v>21</v>
      </c>
    </row>
    <row r="9" spans="1:256">
      <c r="A9" s="152" t="s">
        <v>0</v>
      </c>
      <c r="B9" s="152"/>
      <c r="C9" s="152"/>
      <c r="D9" s="104">
        <v>43.26</v>
      </c>
      <c r="E9" s="104">
        <v>32.19</v>
      </c>
      <c r="F9" s="104">
        <v>119.16</v>
      </c>
      <c r="G9" s="104">
        <v>936.11</v>
      </c>
      <c r="H9" s="101"/>
      <c r="I9" s="105">
        <v>48</v>
      </c>
      <c r="J9" s="105">
        <v>35</v>
      </c>
      <c r="K9" s="105">
        <v>31</v>
      </c>
      <c r="L9" s="105">
        <v>34</v>
      </c>
      <c r="M9" s="101"/>
      <c r="N9" s="106">
        <v>18</v>
      </c>
      <c r="O9" s="106">
        <v>31</v>
      </c>
      <c r="P9" s="106">
        <v>51</v>
      </c>
    </row>
    <row r="10" spans="1:256">
      <c r="A10" s="152" t="s">
        <v>1</v>
      </c>
      <c r="B10" s="152"/>
      <c r="C10" s="152"/>
      <c r="D10" s="104">
        <v>35.159999999999997</v>
      </c>
      <c r="E10" s="104">
        <v>29.12</v>
      </c>
      <c r="F10" s="104">
        <v>124.64</v>
      </c>
      <c r="G10" s="104">
        <v>908.11</v>
      </c>
      <c r="H10" s="101"/>
      <c r="I10" s="105">
        <v>39</v>
      </c>
      <c r="J10" s="105">
        <v>32</v>
      </c>
      <c r="K10" s="105">
        <v>33</v>
      </c>
      <c r="L10" s="105">
        <v>33</v>
      </c>
      <c r="M10" s="101"/>
      <c r="N10" s="106">
        <v>15</v>
      </c>
      <c r="O10" s="106">
        <v>29</v>
      </c>
      <c r="P10" s="106">
        <v>55</v>
      </c>
    </row>
    <row r="11" spans="1:256">
      <c r="A11" s="152" t="s">
        <v>2</v>
      </c>
      <c r="B11" s="152"/>
      <c r="C11" s="152"/>
      <c r="D11" s="107">
        <v>44.7</v>
      </c>
      <c r="E11" s="104">
        <v>28.09</v>
      </c>
      <c r="F11" s="107">
        <v>116.9</v>
      </c>
      <c r="G11" s="104">
        <v>912.77</v>
      </c>
      <c r="H11" s="101"/>
      <c r="I11" s="105">
        <v>50</v>
      </c>
      <c r="J11" s="105">
        <v>31</v>
      </c>
      <c r="K11" s="105">
        <v>31</v>
      </c>
      <c r="L11" s="105">
        <v>34</v>
      </c>
      <c r="M11" s="101"/>
      <c r="N11" s="106">
        <v>20</v>
      </c>
      <c r="O11" s="106">
        <v>28</v>
      </c>
      <c r="P11" s="106">
        <v>51</v>
      </c>
    </row>
    <row r="12" spans="1:256">
      <c r="A12" s="152" t="s">
        <v>3</v>
      </c>
      <c r="B12" s="152"/>
      <c r="C12" s="152"/>
      <c r="D12" s="104">
        <v>39.22</v>
      </c>
      <c r="E12" s="104">
        <v>28.86</v>
      </c>
      <c r="F12" s="104">
        <v>116.28</v>
      </c>
      <c r="G12" s="107">
        <v>887.5</v>
      </c>
      <c r="H12" s="101"/>
      <c r="I12" s="105">
        <v>44</v>
      </c>
      <c r="J12" s="105">
        <v>31</v>
      </c>
      <c r="K12" s="105">
        <v>30</v>
      </c>
      <c r="L12" s="105">
        <v>33</v>
      </c>
      <c r="M12" s="101"/>
      <c r="N12" s="106">
        <v>18</v>
      </c>
      <c r="O12" s="106">
        <v>29</v>
      </c>
      <c r="P12" s="106">
        <v>52</v>
      </c>
    </row>
    <row r="13" spans="1:256" ht="16.5" customHeight="1">
      <c r="A13" s="152" t="s">
        <v>4</v>
      </c>
      <c r="B13" s="152"/>
      <c r="C13" s="152"/>
      <c r="D13" s="104">
        <v>38.520000000000003</v>
      </c>
      <c r="E13" s="104">
        <v>27.89</v>
      </c>
      <c r="F13" s="104">
        <v>114.15</v>
      </c>
      <c r="G13" s="107">
        <v>866.6</v>
      </c>
      <c r="H13" s="101"/>
      <c r="I13" s="105">
        <v>43</v>
      </c>
      <c r="J13" s="105">
        <v>30</v>
      </c>
      <c r="K13" s="105">
        <v>30</v>
      </c>
      <c r="L13" s="105">
        <v>32</v>
      </c>
      <c r="M13" s="101"/>
      <c r="N13" s="106">
        <v>18</v>
      </c>
      <c r="O13" s="106">
        <v>29</v>
      </c>
      <c r="P13" s="106">
        <v>53</v>
      </c>
    </row>
    <row r="14" spans="1:256">
      <c r="A14" s="152" t="s">
        <v>5</v>
      </c>
      <c r="B14" s="152"/>
      <c r="C14" s="152"/>
      <c r="D14" s="104">
        <v>36.83</v>
      </c>
      <c r="E14" s="104">
        <v>31.65</v>
      </c>
      <c r="F14" s="104">
        <v>127.12</v>
      </c>
      <c r="G14" s="104">
        <v>945.32</v>
      </c>
      <c r="H14" s="101"/>
      <c r="I14" s="105">
        <v>41</v>
      </c>
      <c r="J14" s="105">
        <v>34</v>
      </c>
      <c r="K14" s="105">
        <v>33</v>
      </c>
      <c r="L14" s="105">
        <v>35</v>
      </c>
      <c r="M14" s="101"/>
      <c r="N14" s="106">
        <v>16</v>
      </c>
      <c r="O14" s="106">
        <v>30</v>
      </c>
      <c r="P14" s="106">
        <v>54</v>
      </c>
    </row>
    <row r="15" spans="1:256">
      <c r="A15" s="152" t="s">
        <v>6</v>
      </c>
      <c r="B15" s="152"/>
      <c r="C15" s="152"/>
      <c r="D15" s="107">
        <v>33.9</v>
      </c>
      <c r="E15" s="104">
        <v>27.65</v>
      </c>
      <c r="F15" s="104">
        <v>113.43</v>
      </c>
      <c r="G15" s="104">
        <v>842.36</v>
      </c>
      <c r="H15" s="101"/>
      <c r="I15" s="105">
        <v>38</v>
      </c>
      <c r="J15" s="105">
        <v>30</v>
      </c>
      <c r="K15" s="105">
        <v>30</v>
      </c>
      <c r="L15" s="105">
        <v>31</v>
      </c>
      <c r="M15" s="101"/>
      <c r="N15" s="106">
        <v>16</v>
      </c>
      <c r="O15" s="106">
        <v>30</v>
      </c>
      <c r="P15" s="106">
        <v>54</v>
      </c>
    </row>
    <row r="16" spans="1:256">
      <c r="A16" s="152" t="s">
        <v>7</v>
      </c>
      <c r="B16" s="152"/>
      <c r="C16" s="152"/>
      <c r="D16" s="104">
        <v>41.92</v>
      </c>
      <c r="E16" s="104">
        <v>32.58</v>
      </c>
      <c r="F16" s="104">
        <v>120.67</v>
      </c>
      <c r="G16" s="104">
        <v>959.06</v>
      </c>
      <c r="H16" s="101"/>
      <c r="I16" s="105">
        <v>47</v>
      </c>
      <c r="J16" s="105">
        <v>35</v>
      </c>
      <c r="K16" s="105">
        <v>32</v>
      </c>
      <c r="L16" s="105">
        <v>35</v>
      </c>
      <c r="M16" s="101"/>
      <c r="N16" s="106">
        <v>17</v>
      </c>
      <c r="O16" s="106">
        <v>31</v>
      </c>
      <c r="P16" s="106">
        <v>50</v>
      </c>
    </row>
    <row r="17" spans="1:16">
      <c r="A17" s="152" t="s">
        <v>8</v>
      </c>
      <c r="B17" s="152"/>
      <c r="C17" s="152"/>
      <c r="D17" s="104">
        <v>33.61</v>
      </c>
      <c r="E17" s="104">
        <v>30.52</v>
      </c>
      <c r="F17" s="104">
        <v>116.09</v>
      </c>
      <c r="G17" s="104">
        <v>921.14</v>
      </c>
      <c r="H17" s="101"/>
      <c r="I17" s="105">
        <v>37</v>
      </c>
      <c r="J17" s="105">
        <v>33</v>
      </c>
      <c r="K17" s="105">
        <v>30</v>
      </c>
      <c r="L17" s="105">
        <v>34</v>
      </c>
      <c r="M17" s="101"/>
      <c r="N17" s="106">
        <v>15</v>
      </c>
      <c r="O17" s="106">
        <v>30</v>
      </c>
      <c r="P17" s="106">
        <v>50</v>
      </c>
    </row>
    <row r="18" spans="1:16">
      <c r="A18" s="152" t="s">
        <v>9</v>
      </c>
      <c r="B18" s="152"/>
      <c r="C18" s="152"/>
      <c r="D18" s="104">
        <v>33.450000000000003</v>
      </c>
      <c r="E18" s="104">
        <v>27.47</v>
      </c>
      <c r="F18" s="104">
        <v>122.21</v>
      </c>
      <c r="G18" s="107">
        <v>870.1</v>
      </c>
      <c r="H18" s="101"/>
      <c r="I18" s="105">
        <v>37</v>
      </c>
      <c r="J18" s="105">
        <v>30</v>
      </c>
      <c r="K18" s="105">
        <v>32</v>
      </c>
      <c r="L18" s="105">
        <v>32</v>
      </c>
      <c r="M18" s="101"/>
      <c r="N18" s="106">
        <v>15</v>
      </c>
      <c r="O18" s="106">
        <v>28</v>
      </c>
      <c r="P18" s="106">
        <v>56</v>
      </c>
    </row>
    <row r="19" spans="1:16">
      <c r="A19" s="152" t="s">
        <v>98</v>
      </c>
      <c r="B19" s="152"/>
      <c r="C19" s="152"/>
      <c r="D19" s="104">
        <v>35.659999999999997</v>
      </c>
      <c r="E19" s="104">
        <v>31.61</v>
      </c>
      <c r="F19" s="104">
        <v>117.92</v>
      </c>
      <c r="G19" s="104">
        <v>899.17</v>
      </c>
      <c r="H19" s="101"/>
      <c r="I19" s="105">
        <v>40</v>
      </c>
      <c r="J19" s="105">
        <v>34</v>
      </c>
      <c r="K19" s="105">
        <v>31</v>
      </c>
      <c r="L19" s="105">
        <v>33</v>
      </c>
      <c r="M19" s="101"/>
      <c r="N19" s="106">
        <v>16</v>
      </c>
      <c r="O19" s="106">
        <v>32</v>
      </c>
      <c r="P19" s="106">
        <v>52</v>
      </c>
    </row>
    <row r="20" spans="1:16">
      <c r="A20" s="152" t="s">
        <v>99</v>
      </c>
      <c r="B20" s="152"/>
      <c r="C20" s="152"/>
      <c r="D20" s="104">
        <v>41.62</v>
      </c>
      <c r="E20" s="104">
        <v>29.72</v>
      </c>
      <c r="F20" s="104">
        <v>130.84</v>
      </c>
      <c r="G20" s="104">
        <v>961.27</v>
      </c>
      <c r="H20" s="101"/>
      <c r="I20" s="105">
        <v>46</v>
      </c>
      <c r="J20" s="105">
        <v>32</v>
      </c>
      <c r="K20" s="105">
        <v>34</v>
      </c>
      <c r="L20" s="105">
        <v>35</v>
      </c>
      <c r="M20" s="101"/>
      <c r="N20" s="106">
        <v>17</v>
      </c>
      <c r="O20" s="106">
        <v>28</v>
      </c>
      <c r="P20" s="106">
        <v>54</v>
      </c>
    </row>
    <row r="21" spans="1:16">
      <c r="A21" s="152" t="s">
        <v>100</v>
      </c>
      <c r="B21" s="152"/>
      <c r="C21" s="152"/>
      <c r="D21" s="104">
        <v>36.19</v>
      </c>
      <c r="E21" s="104">
        <v>32.159999999999997</v>
      </c>
      <c r="F21" s="104">
        <v>129.19</v>
      </c>
      <c r="G21" s="104">
        <v>955.57</v>
      </c>
      <c r="H21" s="101"/>
      <c r="I21" s="105">
        <v>40</v>
      </c>
      <c r="J21" s="105">
        <v>35</v>
      </c>
      <c r="K21" s="105">
        <v>34</v>
      </c>
      <c r="L21" s="105">
        <v>35</v>
      </c>
      <c r="M21" s="101"/>
      <c r="N21" s="106">
        <v>15</v>
      </c>
      <c r="O21" s="106">
        <v>30</v>
      </c>
      <c r="P21" s="106">
        <v>54</v>
      </c>
    </row>
    <row r="22" spans="1:16">
      <c r="A22" s="152" t="s">
        <v>101</v>
      </c>
      <c r="B22" s="152"/>
      <c r="C22" s="152"/>
      <c r="D22" s="104">
        <v>35.76</v>
      </c>
      <c r="E22" s="104">
        <v>28.52</v>
      </c>
      <c r="F22" s="104">
        <v>132.32</v>
      </c>
      <c r="G22" s="104">
        <v>933.77</v>
      </c>
      <c r="H22" s="101"/>
      <c r="I22" s="105">
        <v>40</v>
      </c>
      <c r="J22" s="105">
        <v>31</v>
      </c>
      <c r="K22" s="105">
        <v>35</v>
      </c>
      <c r="L22" s="105">
        <v>34</v>
      </c>
      <c r="M22" s="101"/>
      <c r="N22" s="106">
        <v>15</v>
      </c>
      <c r="O22" s="106">
        <v>27</v>
      </c>
      <c r="P22" s="106">
        <v>57</v>
      </c>
    </row>
    <row r="23" spans="1:16">
      <c r="A23" s="152" t="s">
        <v>102</v>
      </c>
      <c r="B23" s="152"/>
      <c r="C23" s="152"/>
      <c r="D23" s="107">
        <v>39.1</v>
      </c>
      <c r="E23" s="107">
        <v>27.8</v>
      </c>
      <c r="F23" s="104">
        <v>124.78</v>
      </c>
      <c r="G23" s="104">
        <v>910.52</v>
      </c>
      <c r="H23" s="101"/>
      <c r="I23" s="105">
        <v>43</v>
      </c>
      <c r="J23" s="105">
        <v>30</v>
      </c>
      <c r="K23" s="105">
        <v>33</v>
      </c>
      <c r="L23" s="105">
        <v>33</v>
      </c>
      <c r="M23" s="101"/>
      <c r="N23" s="106">
        <v>17</v>
      </c>
      <c r="O23" s="106">
        <v>27</v>
      </c>
      <c r="P23" s="106">
        <v>55</v>
      </c>
    </row>
    <row r="24" spans="1:16">
      <c r="A24" s="152" t="s">
        <v>103</v>
      </c>
      <c r="B24" s="152"/>
      <c r="C24" s="152"/>
      <c r="D24" s="104">
        <v>39.11</v>
      </c>
      <c r="E24" s="104">
        <v>32.01</v>
      </c>
      <c r="F24" s="104">
        <v>118.41</v>
      </c>
      <c r="G24" s="104">
        <v>922.33</v>
      </c>
      <c r="H24" s="101"/>
      <c r="I24" s="105">
        <v>43</v>
      </c>
      <c r="J24" s="105">
        <v>35</v>
      </c>
      <c r="K24" s="105">
        <v>31</v>
      </c>
      <c r="L24" s="105">
        <v>34</v>
      </c>
      <c r="M24" s="101"/>
      <c r="N24" s="106">
        <v>17</v>
      </c>
      <c r="O24" s="106">
        <v>31</v>
      </c>
      <c r="P24" s="106">
        <v>51</v>
      </c>
    </row>
    <row r="25" spans="1:16">
      <c r="A25" s="152" t="s">
        <v>104</v>
      </c>
      <c r="B25" s="152"/>
      <c r="C25" s="152"/>
      <c r="D25" s="104">
        <v>43.95</v>
      </c>
      <c r="E25" s="107">
        <v>29.6</v>
      </c>
      <c r="F25" s="104">
        <v>116.03</v>
      </c>
      <c r="G25" s="104">
        <v>905.36</v>
      </c>
      <c r="H25" s="101"/>
      <c r="I25" s="105">
        <v>49</v>
      </c>
      <c r="J25" s="105">
        <v>32</v>
      </c>
      <c r="K25" s="105">
        <v>30</v>
      </c>
      <c r="L25" s="105">
        <v>33</v>
      </c>
      <c r="M25" s="101"/>
      <c r="N25" s="106">
        <v>19</v>
      </c>
      <c r="O25" s="106">
        <v>29</v>
      </c>
      <c r="P25" s="106">
        <v>51</v>
      </c>
    </row>
    <row r="26" spans="1:16">
      <c r="A26" s="152" t="s">
        <v>105</v>
      </c>
      <c r="B26" s="152"/>
      <c r="C26" s="152"/>
      <c r="D26" s="104">
        <v>37.979999999999997</v>
      </c>
      <c r="E26" s="104">
        <v>30.49</v>
      </c>
      <c r="F26" s="107">
        <v>138.4</v>
      </c>
      <c r="G26" s="104">
        <v>983.59</v>
      </c>
      <c r="H26" s="101"/>
      <c r="I26" s="105">
        <v>42</v>
      </c>
      <c r="J26" s="105">
        <v>33</v>
      </c>
      <c r="K26" s="105">
        <v>36</v>
      </c>
      <c r="L26" s="105">
        <v>36</v>
      </c>
      <c r="M26" s="101"/>
      <c r="N26" s="106">
        <v>15</v>
      </c>
      <c r="O26" s="106">
        <v>28</v>
      </c>
      <c r="P26" s="106">
        <v>56</v>
      </c>
    </row>
    <row r="27" spans="1:16">
      <c r="A27" s="152" t="s">
        <v>106</v>
      </c>
      <c r="B27" s="152"/>
      <c r="C27" s="152"/>
      <c r="D27" s="104">
        <v>35.36</v>
      </c>
      <c r="E27" s="104">
        <v>32.64</v>
      </c>
      <c r="F27" s="104">
        <v>115.08</v>
      </c>
      <c r="G27" s="108">
        <v>944</v>
      </c>
      <c r="H27" s="101"/>
      <c r="I27" s="105">
        <v>39</v>
      </c>
      <c r="J27" s="105">
        <v>35</v>
      </c>
      <c r="K27" s="105">
        <v>30</v>
      </c>
      <c r="L27" s="105">
        <v>35</v>
      </c>
      <c r="M27" s="101"/>
      <c r="N27" s="106">
        <v>15</v>
      </c>
      <c r="O27" s="106">
        <v>31</v>
      </c>
      <c r="P27" s="106">
        <v>49</v>
      </c>
    </row>
    <row r="28" spans="1:16">
      <c r="A28" s="152" t="s">
        <v>107</v>
      </c>
      <c r="B28" s="152"/>
      <c r="C28" s="152"/>
      <c r="D28" s="104">
        <v>30.66</v>
      </c>
      <c r="E28" s="104">
        <v>30.37</v>
      </c>
      <c r="F28" s="104">
        <v>125.32</v>
      </c>
      <c r="G28" s="104">
        <v>906.51</v>
      </c>
      <c r="H28" s="101"/>
      <c r="I28" s="105">
        <v>34</v>
      </c>
      <c r="J28" s="105">
        <v>33</v>
      </c>
      <c r="K28" s="105">
        <v>33</v>
      </c>
      <c r="L28" s="105">
        <v>33</v>
      </c>
      <c r="M28" s="101"/>
      <c r="N28" s="106">
        <v>14</v>
      </c>
      <c r="O28" s="106">
        <v>30</v>
      </c>
      <c r="P28" s="106">
        <v>55</v>
      </c>
    </row>
    <row r="29" spans="1:16">
      <c r="A29" s="152" t="s">
        <v>30</v>
      </c>
      <c r="B29" s="152"/>
      <c r="C29" s="152"/>
      <c r="D29" s="107">
        <v>37.799999999999997</v>
      </c>
      <c r="E29" s="104">
        <v>30.05</v>
      </c>
      <c r="F29" s="104">
        <v>121.95</v>
      </c>
      <c r="G29" s="104">
        <v>918.56</v>
      </c>
      <c r="H29" s="101"/>
      <c r="I29" s="105">
        <v>42</v>
      </c>
      <c r="J29" s="105">
        <v>33</v>
      </c>
      <c r="K29" s="105">
        <v>32</v>
      </c>
      <c r="L29" s="105">
        <v>34</v>
      </c>
      <c r="M29" s="101"/>
      <c r="N29" s="106">
        <v>16</v>
      </c>
      <c r="O29" s="106">
        <v>29</v>
      </c>
      <c r="P29" s="106">
        <v>53</v>
      </c>
    </row>
  </sheetData>
  <mergeCells count="30">
    <mergeCell ref="A25:C25"/>
    <mergeCell ref="A26:C26"/>
    <mergeCell ref="A27:C27"/>
    <mergeCell ref="A28:C28"/>
    <mergeCell ref="A29:C29"/>
    <mergeCell ref="A23:C23"/>
    <mergeCell ref="A24:C24"/>
    <mergeCell ref="A20:C20"/>
    <mergeCell ref="A19:C19"/>
    <mergeCell ref="A6:P6"/>
    <mergeCell ref="A7:C8"/>
    <mergeCell ref="D7:F7"/>
    <mergeCell ref="G7:G8"/>
    <mergeCell ref="I7:L7"/>
    <mergeCell ref="N7:P7"/>
    <mergeCell ref="A9:C9"/>
    <mergeCell ref="A10:C10"/>
    <mergeCell ref="A11:C11"/>
    <mergeCell ref="A12:C12"/>
    <mergeCell ref="A13:C13"/>
    <mergeCell ref="A14:C14"/>
    <mergeCell ref="O1:P1"/>
    <mergeCell ref="A2:P2"/>
    <mergeCell ref="A4:C4"/>
    <mergeCell ref="A21:C21"/>
    <mergeCell ref="A22:C22"/>
    <mergeCell ref="A15:C15"/>
    <mergeCell ref="A16:C16"/>
    <mergeCell ref="A17:C17"/>
    <mergeCell ref="A18:C18"/>
  </mergeCells>
  <pageMargins left="0.7" right="0.7" top="0.75" bottom="0.75" header="0.3" footer="0.3"/>
  <pageSetup paperSize="9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Меню обедов</vt:lpstr>
      <vt:lpstr>соотношение ЭЦ</vt:lpstr>
      <vt:lpstr>Себестоимость блюд</vt:lpstr>
      <vt:lpstr>Себестоимость рациона</vt:lpstr>
      <vt:lpstr>Выполнение норм</vt:lpstr>
      <vt:lpstr>Примеры допустимых замен</vt:lpstr>
      <vt:lpstr>Меню обедов (весна)</vt:lpstr>
      <vt:lpstr>Соотношение ЭЦ весна</vt:lpstr>
      <vt:lpstr>'Выполнение норм'!Область_печати</vt:lpstr>
      <vt:lpstr>'Себестоимость рациона'!Область_печати</vt:lpstr>
      <vt:lpstr>'соотношение ЭЦ'!Область_печати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2023-07-10T21:18:22Z</cp:lastPrinted>
  <dcterms:created xsi:type="dcterms:W3CDTF">2022-12-13T10:08:54Z</dcterms:created>
  <dcterms:modified xsi:type="dcterms:W3CDTF">2023-07-10T22:46:21Z</dcterms:modified>
</cp:coreProperties>
</file>